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0"/>
  </bookViews>
  <sheets>
    <sheet name="Обл Дез" sheetId="1" r:id="rId1"/>
    <sheet name="Эф Дер" sheetId="2" r:id="rId2"/>
    <sheet name="контрол лист" sheetId="3" state="hidden" r:id="rId3"/>
    <sheet name="Лист6" sheetId="4" state="hidden" r:id="rId4"/>
    <sheet name="Лист10" sheetId="5" state="hidden" r:id="rId5"/>
    <sheet name="Граф Дер" sheetId="6" r:id="rId6"/>
    <sheet name="КЛ Д" sheetId="7" r:id="rId7"/>
    <sheet name="обл сен" sheetId="8" r:id="rId8"/>
    <sheet name="эфект сент" sheetId="9" r:id="rId9"/>
    <sheet name="граф сен" sheetId="10" r:id="rId10"/>
    <sheet name="кл сен" sheetId="11" r:id="rId11"/>
    <sheet name="журнал1" sheetId="12" r:id="rId12"/>
  </sheets>
  <definedNames>
    <definedName name="_xlnm.Print_Titles" localSheetId="9">'граф сен'!$1:$4</definedName>
    <definedName name="_xlnm.Print_Titles" localSheetId="11">'журнал1'!$1:$4</definedName>
    <definedName name="_xlnm.Print_Titles" localSheetId="6">'КЛ Д'!$1:$4</definedName>
    <definedName name="_xlnm.Print_Titles" localSheetId="10">'кл сен'!$1:$3</definedName>
    <definedName name="Excel_BuiltIn_Print_Titles" localSheetId="2">'контрол лист'!$3:$5</definedName>
    <definedName name="Excel_BuiltIn__FilterDatabase" localSheetId="2">'контрол лист'!$A$1:$J$71</definedName>
    <definedName name="__xlnm_Print_Titles" localSheetId="2">'контрол лист'!$3:$5</definedName>
    <definedName name="Excel_BuiltIn_Print_Titles" localSheetId="6">'КЛ Д'!$1:$4</definedName>
    <definedName name="Excel_BuiltIn_Print_Titles" localSheetId="9">'граф сен'!$1:$4</definedName>
    <definedName name="Excel_BuiltIn_Print_Titles" localSheetId="10">'кл сен'!$1:$3</definedName>
    <definedName name="Excel_BuiltIn_Print_Titles" localSheetId="11">'журнал1'!$3:$4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<sst xmlns="http://schemas.openxmlformats.org/spreadsheetml/2006/main" count="1619" uniqueCount="375">
  <si>
    <t>ОТЧЕТ ПО ДЕРАТИЗАЦИИ ДЕЗИНСЕКЦИИ</t>
  </si>
  <si>
    <t>Договор №</t>
  </si>
  <si>
    <t>период</t>
  </si>
  <si>
    <t>01.08.2021-30.08.2021г.г.</t>
  </si>
  <si>
    <t>Исполнитель:</t>
  </si>
  <si>
    <t>ООО «Альфадез»</t>
  </si>
  <si>
    <t>Заказчик:</t>
  </si>
  <si>
    <t>Акционерное общество «Пензенский хлебзавод №2»</t>
  </si>
  <si>
    <t xml:space="preserve">Адрес: </t>
  </si>
  <si>
    <t>г.Пенза пр Победы д.42.</t>
  </si>
  <si>
    <t>Составил:</t>
  </si>
  <si>
    <t>Менеджер  ООО «Альфадез» Бахтин Д.А.</t>
  </si>
  <si>
    <t>Согласовано:</t>
  </si>
  <si>
    <t>Бактериолог</t>
  </si>
  <si>
    <t>АО «Пензенский хлебзавод №2»         _____________/Ротанова Л.В.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</si>
  <si>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</si>
  <si>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</si>
  <si>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</si>
  <si>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</si>
  <si>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Дезинсекция</t>
  </si>
  <si>
    <t>1. Площадь объекта</t>
  </si>
  <si>
    <t>1.1</t>
  </si>
  <si>
    <t>Общая площадь, кв.м</t>
  </si>
  <si>
    <t>1.2</t>
  </si>
  <si>
    <t>Заселенная площадь, кв.м.</t>
  </si>
  <si>
    <t>1.3</t>
  </si>
  <si>
    <t>Свободные от вредителей средства учета, % (1.2*100%/1.1-100)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</si>
  <si>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</si>
  <si>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</si>
  <si>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</si>
  <si>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</si>
  <si>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</si>
  <si>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</si>
  <si>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</si>
  <si>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</si>
  <si>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r>
      <rPr>
        <sz val="10.5"/>
        <rFont val="Times New Roman"/>
        <family val="1"/>
      </rPr>
  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поддонах. </t>
    </r>
    <r>
      <rPr>
        <sz val="10"/>
        <color indexed="8"/>
        <rFont val="Times New Roman"/>
        <family val="1"/>
      </rPr>
      <t>Осмотр и замена клеевой основы в КИУ от ползающих насекомых</t>
    </r>
  </si>
  <si>
    <t>3. Используемые истребительные средства</t>
  </si>
  <si>
    <t>3.1</t>
  </si>
  <si>
    <t xml:space="preserve"> Родентицидные</t>
  </si>
  <si>
    <t>Ратобор-брикет от грызунов (Бродифакум 0,005%) РОСС RU Д-RU.АД37.В.11289/19</t>
  </si>
  <si>
    <t>-</t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</si>
  <si>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</si>
  <si>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</si>
  <si>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</si>
  <si>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3.3</t>
  </si>
  <si>
    <t>Инсектицидные</t>
  </si>
  <si>
    <t>Супер фас (Тиаметоксам 4%, пиретроид зета-циперметрин1%) РОСС RU Д-RU.АЯ12.В.002289/19</t>
  </si>
  <si>
    <r>
      <rPr>
        <sz val="10.5"/>
        <color indexed="63"/>
        <rFont val="Arial Cyr"/>
        <family val="2"/>
      </rPr>
      <t xml:space="preserve">Фаворит </t>
    </r>
    <r>
      <rPr>
        <sz val="10.5"/>
        <rFont val="Arial Cyr"/>
        <family val="2"/>
      </rPr>
      <t>альфациперметрин 10,0%, тетраметрин 1,5%</t>
    </r>
  </si>
  <si>
    <t xml:space="preserve">Аэрозоль супер Чистый дом аэрозоль
инсектицид
Циперметрин 0,002% 
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</si>
  <si>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</si>
  <si>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</si>
  <si>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</si>
  <si>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</si>
  <si>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</si>
  <si>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</si>
  <si>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</si>
  <si>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</si>
  <si>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</si>
  <si>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</si>
  <si>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См фото отчет </t>
  </si>
  <si>
    <t>5.2</t>
  </si>
  <si>
    <t>Проведено мелкодисперсионное орошение 15000кв.м от насекомых периметра фасада основного производства</t>
  </si>
  <si>
    <t>Менеджер  ООО «Альфадез»  Бахтин Д.А.</t>
  </si>
  <si>
    <t>КОНТРОЛЬНЫЙ ЛИСТ ПРОВЕРКИ СРЕДСТВ КОНТРОЛЯ ДЕРАТИЗАЦИИ ПЕНЗАМОЛИНВЕСТ</t>
  </si>
  <si>
    <t>Август 2020 г</t>
  </si>
  <si>
    <t>2018г</t>
  </si>
  <si>
    <t>Месторасположение</t>
  </si>
  <si>
    <t>Контрольные точки (№)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</si>
  <si>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</si>
  <si>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</si>
  <si>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</si>
  <si>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</si>
  <si>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</si>
  <si>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</si>
  <si>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</si>
  <si>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</si>
  <si>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</si>
  <si>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 xml:space="preserve">1 этаж Запасной вход </t>
  </si>
  <si>
    <t xml:space="preserve">Пищевые 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</si>
  <si>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</si>
  <si>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</si>
  <si>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</si>
  <si>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</si>
  <si>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</si>
  <si>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</si>
  <si>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</si>
  <si>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</si>
  <si>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</si>
  <si>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</si>
  <si>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</si>
  <si>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</si>
  <si>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</si>
  <si>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</si>
  <si>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</si>
  <si>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</si>
  <si>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</si>
  <si>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</si>
  <si>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</si>
  <si>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</si>
  <si>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</si>
  <si>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</si>
  <si>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</si>
  <si>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</si>
  <si>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</si>
  <si>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</si>
  <si>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</si>
  <si>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</si>
  <si>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</si>
  <si>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</si>
  <si>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</si>
  <si>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</si>
  <si>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</si>
  <si>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</si>
  <si>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</si>
  <si>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</si>
  <si>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</si>
  <si>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</si>
  <si>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</si>
  <si>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</si>
  <si>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</si>
  <si>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</si>
  <si>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</si>
  <si>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</si>
  <si>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</si>
  <si>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</si>
  <si>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</si>
  <si>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</si>
  <si>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</si>
  <si>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</si>
  <si>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</si>
  <si>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</si>
  <si>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</si>
  <si>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</si>
  <si>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</si>
  <si>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</si>
  <si>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</si>
  <si>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</si>
  <si>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</si>
  <si>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</si>
  <si>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</si>
  <si>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</si>
  <si>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</si>
  <si>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</si>
  <si>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</si>
  <si>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</si>
  <si>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</si>
  <si>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</si>
  <si>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</si>
  <si>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</si>
  <si>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</si>
  <si>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</si>
  <si>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</si>
  <si>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</si>
  <si>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</si>
  <si>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</si>
  <si>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</si>
  <si>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</si>
  <si>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</si>
  <si>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</si>
  <si>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</si>
  <si>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</si>
  <si>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</si>
  <si>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</si>
  <si>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</si>
  <si>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</si>
  <si>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</si>
  <si>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</si>
  <si>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</si>
  <si>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</si>
  <si>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</si>
  <si>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</si>
  <si>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</si>
  <si>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</si>
  <si>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</si>
  <si>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</si>
  <si>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</si>
  <si>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</si>
  <si>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</si>
  <si>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</si>
  <si>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</si>
  <si>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</si>
  <si>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</si>
  <si>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</si>
  <si>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</si>
  <si>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</si>
  <si>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</si>
  <si>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</si>
  <si>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</si>
  <si>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</si>
  <si>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</si>
  <si>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</si>
  <si>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</si>
  <si>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</si>
  <si>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</si>
  <si>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</si>
  <si>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</si>
  <si>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</si>
  <si>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</si>
  <si>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</si>
  <si>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</si>
  <si>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</si>
  <si>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</si>
  <si>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</si>
  <si>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</si>
  <si>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</si>
  <si>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</si>
  <si>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</si>
  <si>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Октябрь</t>
  </si>
  <si>
    <t>Завод глубокой переработки индейки 3 контур</t>
  </si>
  <si>
    <t>1-61</t>
  </si>
  <si>
    <t>Завод глубокой переработки индейки 2 контур</t>
  </si>
  <si>
    <t>1-85</t>
  </si>
  <si>
    <t>Дезбарьер чистая зона 2 контур</t>
  </si>
  <si>
    <t>86-93</t>
  </si>
  <si>
    <t>Дезбарьер грязная зона 2 зона</t>
  </si>
  <si>
    <t>94-102</t>
  </si>
  <si>
    <t>Теплопункт 2 контур</t>
  </si>
  <si>
    <t>103-118</t>
  </si>
  <si>
    <t>Очистительные сооружения 2 контур</t>
  </si>
  <si>
    <t>119-128</t>
  </si>
  <si>
    <t>1 контур периметр территории вдоль забора</t>
  </si>
  <si>
    <t>1-71</t>
  </si>
  <si>
    <t>ГРАФИК КОНТРОЛЯ ОСМОТРА ЭФФЕКТИВНОСТИ СРЕДСТВ ПО БОРЬБЕ С ВРЕДИТЕЛЯМИ</t>
  </si>
  <si>
    <t>ДАТА</t>
  </si>
  <si>
    <t>Бхм Цеха 1</t>
  </si>
  <si>
    <t>3 контур</t>
  </si>
  <si>
    <t xml:space="preserve">Цех №2 </t>
  </si>
  <si>
    <t>Цех №3</t>
  </si>
  <si>
    <t>дезинсекция помещений</t>
  </si>
  <si>
    <t>БХМ Цеха №2</t>
  </si>
  <si>
    <t>дезинсекция/дератизация территории</t>
  </si>
  <si>
    <t>2 контур</t>
  </si>
  <si>
    <t xml:space="preserve">Периметр здания </t>
  </si>
  <si>
    <t>1 контур</t>
  </si>
  <si>
    <t>Периметр территории</t>
  </si>
  <si>
    <t>раздевалка мужская, душевая 1эт</t>
  </si>
  <si>
    <t>раздевалка женская, душевая 2эт</t>
  </si>
  <si>
    <t>Тестомесильный цех</t>
  </si>
  <si>
    <t>Мелкоштучный цех</t>
  </si>
  <si>
    <t>тестомесильный цех</t>
  </si>
  <si>
    <t>Фасовочный цех</t>
  </si>
  <si>
    <t>Дрожжевая площадка 1э</t>
  </si>
  <si>
    <t>КОНТРОЛЬНЫЙ ЛИСТ ПРОВЕРКИ СРЕДСТВ КОНТРОЛЯ ВРЕДИТЕЛЕЙ</t>
  </si>
  <si>
    <t>Контур защиты</t>
  </si>
  <si>
    <t>Пищевые/ не пищевые</t>
  </si>
  <si>
    <t>Заселенный объект +\-</t>
  </si>
  <si>
    <t>вид вредителя</t>
  </si>
  <si>
    <t>вид обработки</t>
  </si>
  <si>
    <t>рекомендации</t>
  </si>
  <si>
    <t>АБК 1</t>
  </si>
  <si>
    <t>АБК 2</t>
  </si>
  <si>
    <t>Компрессорная</t>
  </si>
  <si>
    <t>БХМ цеха№1</t>
  </si>
  <si>
    <t>Пищевая моль</t>
  </si>
  <si>
    <t>аэрозоль</t>
  </si>
  <si>
    <t>установка ферромоновых ловушек, обработка вентиляции и силосов</t>
  </si>
  <si>
    <t>Магазин свой</t>
  </si>
  <si>
    <t>Синантропные мухи</t>
  </si>
  <si>
    <t>мелкодисперсионное орошение без запаха, клеевые ловушки</t>
  </si>
  <si>
    <t>ГРП</t>
  </si>
  <si>
    <t>Склад готовой продукции</t>
  </si>
  <si>
    <t>Солерастворный узел</t>
  </si>
  <si>
    <t>Пристрой к котельной</t>
  </si>
  <si>
    <t>Котельная</t>
  </si>
  <si>
    <t>Склад запчастей</t>
  </si>
  <si>
    <t>Цех №1</t>
  </si>
  <si>
    <t>синантропные тараканы</t>
  </si>
  <si>
    <t>Дрожжевая площадка 1эт</t>
  </si>
  <si>
    <t>СГП</t>
  </si>
  <si>
    <t>Цех №2</t>
  </si>
  <si>
    <t>Цех№3</t>
  </si>
  <si>
    <t>Столярный участок</t>
  </si>
  <si>
    <t>Склад сырья 1</t>
  </si>
  <si>
    <t>Склад сырья 2</t>
  </si>
  <si>
    <t>Гараж</t>
  </si>
  <si>
    <t>Зарядная автокар</t>
  </si>
  <si>
    <t>Рампа выгрузки продукции</t>
  </si>
  <si>
    <t>БХМ Цеха № 2</t>
  </si>
  <si>
    <t>Периметр зданий</t>
  </si>
  <si>
    <t>Синантропные мухи/ грызуны</t>
  </si>
  <si>
    <r>
      <rPr>
        <sz val="13"/>
        <color indexed="8"/>
        <rFont val="Times New Roman"/>
        <family val="1"/>
      </rPr>
      <t>аэрозоль</t>
    </r>
    <r>
      <rPr>
        <sz val="11"/>
        <color indexed="8"/>
        <rFont val="Times New Roman"/>
        <family val="1"/>
      </rPr>
      <t>,</t>
    </r>
    <r>
      <rPr>
        <sz val="10.5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барьерная дератизация</t>
    </r>
  </si>
  <si>
    <t>аэрозольное орошение фасадов зданий от мух</t>
  </si>
  <si>
    <t>Синантропные мухи/грызуны</t>
  </si>
  <si>
    <t>1 контур периметр территории</t>
  </si>
  <si>
    <t>2 контур периметр зданий</t>
  </si>
  <si>
    <t>3 контур периметр помещений</t>
  </si>
  <si>
    <t>01.09.2021-31.09.2021г.</t>
  </si>
  <si>
    <t>1. Площадь объекта 14400кв.м</t>
  </si>
  <si>
    <t>Общее кол-во средств учета, шт</t>
  </si>
  <si>
    <t>Заселенное кол-во средств учета, шт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</si>
  <si>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поддонах. 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</si>
  <si>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каждые 20м </t>
  </si>
  <si>
    <t>Менеджер  ООО «Альфадез»                ____________/Бахтин Д.А.</t>
  </si>
  <si>
    <t>№ средств контроля</t>
  </si>
  <si>
    <t>Вид средств контроля</t>
  </si>
  <si>
    <t>дератизация</t>
  </si>
  <si>
    <t>дезинсекция</t>
  </si>
  <si>
    <t>Кол-во ловушек итого</t>
  </si>
  <si>
    <t>Заселенные (№ КИУ)</t>
  </si>
  <si>
    <t>Отсутствует (№КИУ/ИЛ, Л)</t>
  </si>
  <si>
    <t>Повреждено (№КИУ/ИЛ,Л)</t>
  </si>
  <si>
    <t xml:space="preserve">Нет доступа </t>
  </si>
  <si>
    <t>Замена/ установка/чистка (№КИУ/ИЛ, Л)</t>
  </si>
  <si>
    <t>Административное здание АБК — 2605кв.м</t>
  </si>
  <si>
    <t>Л</t>
  </si>
  <si>
    <t>Магазин свой — 200 кв.м</t>
  </si>
  <si>
    <t>Склад готовой продукции 498 кв.м</t>
  </si>
  <si>
    <t>Цех №1 - 7060</t>
  </si>
  <si>
    <t>5-9</t>
  </si>
  <si>
    <t>Цех №2 — 4036кв.м</t>
  </si>
  <si>
    <t>10-11</t>
  </si>
  <si>
    <t>Цех №3 — 1331кв.м</t>
  </si>
  <si>
    <t>12-14</t>
  </si>
  <si>
    <t>Столовая -227кв.м</t>
  </si>
  <si>
    <t>Отдел логистики — 2792кв.м</t>
  </si>
  <si>
    <t>БХМ Цеха № 2 -500кв.м</t>
  </si>
  <si>
    <t>17-18</t>
  </si>
  <si>
    <t>Цех №1 склад сырья МКИ</t>
  </si>
  <si>
    <t>киу</t>
  </si>
  <si>
    <t>Цех №1 склад сырья МКИ 2</t>
  </si>
  <si>
    <t xml:space="preserve">Цех №1 слесарная комната </t>
  </si>
  <si>
    <t>БХМ цеха№1 — 500кв.м</t>
  </si>
  <si>
    <t>Цех №1 участок эмульсии</t>
  </si>
  <si>
    <t>ИЛ</t>
  </si>
  <si>
    <t>чистка</t>
  </si>
  <si>
    <t>Цех №1 линия сахарного печенья</t>
  </si>
  <si>
    <t xml:space="preserve">Цех №1 Линии №4 </t>
  </si>
  <si>
    <t>Административное здание АБК и маг Свой</t>
  </si>
  <si>
    <t>32-36</t>
  </si>
  <si>
    <t>Склад изделий</t>
  </si>
  <si>
    <t>1-5</t>
  </si>
  <si>
    <t>16-18</t>
  </si>
  <si>
    <t>Склад сырья 1 и столярный участок</t>
  </si>
  <si>
    <t>26-31</t>
  </si>
  <si>
    <t>10-14,37-47</t>
  </si>
  <si>
    <t>Итого средств учета в помещениях</t>
  </si>
  <si>
    <t>3 контур защиты</t>
  </si>
  <si>
    <t>Итого средств учета вдоль периметра зданий</t>
  </si>
  <si>
    <t>2 контур защиты</t>
  </si>
  <si>
    <t>Количество «КИУ», в которых имеются погрызы приманки</t>
  </si>
  <si>
    <t xml:space="preserve">Итого отсутствует средства контроля </t>
  </si>
  <si>
    <t>Итого поврежденные средства учета</t>
  </si>
  <si>
    <t>Итого нет доступа к КИУ/ИЛ/Л (загорожено)</t>
  </si>
  <si>
    <t xml:space="preserve">Итого замена/установка/чистка     </t>
  </si>
  <si>
    <t xml:space="preserve">ЖУРНАЛ ВНЕСЕННЫХ И ИСПОЛЬЗОВАННЫХ ПЕСТИЦИДОВ ПРИ ПРОВЕДЕНИИ РАБОТ ПО ПЕСТ КОНТРОЛЮ </t>
  </si>
  <si>
    <t>Начат 10.08.21г</t>
  </si>
  <si>
    <t>Дата и время проведения работ</t>
  </si>
  <si>
    <t>Вид работы</t>
  </si>
  <si>
    <t xml:space="preserve">Место проведения работ </t>
  </si>
  <si>
    <t>Наименование и тип ядовитого вещества</t>
  </si>
  <si>
    <t>Количество  применяемого ядовитого вещества, кг/л</t>
  </si>
  <si>
    <t>Вид вредителя</t>
  </si>
  <si>
    <t>ФИО и подпись ответственного за мониторинг</t>
  </si>
  <si>
    <t xml:space="preserve">ФИО и подпись ответственного за верификацию 
</t>
  </si>
  <si>
    <t xml:space="preserve"> Внесенного </t>
  </si>
  <si>
    <t xml:space="preserve">
Вынесенного </t>
  </si>
  <si>
    <t xml:space="preserve">
Использованного</t>
  </si>
  <si>
    <t>Бхм Цеха 1, Цеха 2</t>
  </si>
  <si>
    <t xml:space="preserve">   АЛТ клей (Полибутилен 80,8%, полиизобутилен 9,6%)   
</t>
  </si>
  <si>
    <t>синантропные насекомые</t>
  </si>
  <si>
    <t>Тестомесильный цех
Мелкоштучный цех
тестомесильный цех
Фасовочный цех
Дрожжевая площадка 1эт</t>
  </si>
  <si>
    <t xml:space="preserve">   АЛТ клей (Полибутилен 80,8%, полиизобутилен 9,6%) 
</t>
  </si>
  <si>
    <t>производственные помещения</t>
  </si>
  <si>
    <t>Супер фас Тиаметоксам 4%, пиретроид зета-циперметрин1%</t>
  </si>
  <si>
    <t>дератизация территории</t>
  </si>
  <si>
    <t xml:space="preserve">1 контур </t>
  </si>
  <si>
    <t>Периметр здания</t>
  </si>
  <si>
    <t xml:space="preserve">Ратобор-брикет от грызунов (Бродифакум 0,005%) </t>
  </si>
  <si>
    <t>синантропные грызуны</t>
  </si>
  <si>
    <t>дезинсекция территории</t>
  </si>
  <si>
    <t xml:space="preserve">2 контур </t>
  </si>
  <si>
    <t>периметр зданий</t>
  </si>
  <si>
    <r>
      <rPr>
        <sz val="12"/>
        <color indexed="63"/>
        <rFont val="Arial Cyr"/>
        <family val="2"/>
      </rPr>
      <t xml:space="preserve">Фаворит </t>
    </r>
    <r>
      <rPr>
        <sz val="12"/>
        <rFont val="Arial Cyr"/>
        <family val="2"/>
      </rPr>
      <t xml:space="preserve">альфациперметрин 10,0%, тетраметрин 1,5%
</t>
    </r>
  </si>
  <si>
    <t>синантропные мухи</t>
  </si>
  <si>
    <t xml:space="preserve">БХМ цеха№1 — 500кв.м Цех №2 — 4036кв.м 
БХМ Цеха № 2 -500кв.м
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</si>
</sst>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mm/yy"/>
    <numFmt numFmtId="169" formatCode="dd/mm/yy"/>
  </numFmts>
  <fonts count="47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3"/>
      <color indexed="8"/>
      <name val="arial"/>
      <family val="2"/>
    </font>
    <font>
      <sz val="10.5"/>
      <color indexed="8"/>
      <name val="Arial Cyr"/>
      <family val="2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Arial Cyr"/>
      <family val="2"/>
    </font>
    <font>
      <sz val="10.5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0"/>
      <color indexed="18"/>
      <name val="Liberation Serif;Times New Roman"/>
      <family val="1"/>
    </font>
    <font>
      <sz val="12"/>
      <color indexed="63"/>
      <name val="Arial Cyr"/>
      <family val="2"/>
    </font>
    <font>
      <sz val="10.5"/>
      <color indexed="63"/>
      <name val="Times New Roman"/>
      <family val="1"/>
    </font>
    <font>
      <sz val="12"/>
      <name val="Arial Cyr"/>
      <family val="2"/>
    </font>
    <font>
      <sz val="12"/>
      <color indexed="8"/>
      <name val=""/>
      <family val="1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3" fillId="4" borderId="0" applyNumberFormat="0" applyBorder="0" applyProtection="0">
      <alignment/>
    </xf>
    <xf numFmtId="164" fontId="3" fillId="0" borderId="0" applyNumberFormat="0" applyFill="0" applyBorder="0" applyProtection="0">
      <alignment/>
    </xf>
    <xf numFmtId="164" fontId="4" fillId="5" borderId="0" applyNumberFormat="0" applyBorder="0" applyProtection="0">
      <alignment/>
    </xf>
    <xf numFmtId="164" fontId="5" fillId="6" borderId="0" applyNumberFormat="0" applyBorder="0" applyProtection="0">
      <alignment/>
    </xf>
    <xf numFmtId="164" fontId="6" fillId="0" borderId="0" applyNumberFormat="0" applyFill="0" applyBorder="0" applyProtection="0">
      <alignment/>
    </xf>
    <xf numFmtId="164" fontId="7" fillId="7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0" borderId="0" applyNumberFormat="0" applyFill="0" applyBorder="0" applyProtection="0">
      <alignment/>
    </xf>
    <xf numFmtId="164" fontId="11" fillId="0" borderId="0" applyNumberFormat="0" applyFill="0" applyBorder="0" applyProtection="0">
      <alignment/>
    </xf>
    <xf numFmtId="164" fontId="12" fillId="8" borderId="0" applyNumberFormat="0" applyBorder="0" applyProtection="0">
      <alignment/>
    </xf>
    <xf numFmtId="164" fontId="13" fillId="8" borderId="1" applyNumberFormat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33" fillId="0" borderId="0" applyBorder="0" applyProtection="0">
      <alignment/>
    </xf>
  </cellStyleXfs>
  <cellXfs count="18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0" fillId="0" borderId="0" xfId="0" applyAlignment="1">
      <alignment wrapText="1"/>
    </xf>
    <xf numFmtId="164" fontId="16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164" fontId="18" fillId="0" borderId="0" xfId="0" applyFont="1" applyBorder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right" vertical="center"/>
    </xf>
    <xf numFmtId="164" fontId="18" fillId="0" borderId="0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vertical="center"/>
    </xf>
    <xf numFmtId="164" fontId="17" fillId="0" borderId="2" xfId="0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/>
    </xf>
    <xf numFmtId="164" fontId="17" fillId="0" borderId="2" xfId="0" applyFont="1" applyBorder="1" applyAlignment="1">
      <alignment vertical="center" wrapText="1"/>
    </xf>
    <xf numFmtId="167" fontId="17" fillId="0" borderId="2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/>
    </xf>
    <xf numFmtId="164" fontId="17" fillId="0" borderId="2" xfId="0" applyFont="1" applyBorder="1" applyAlignment="1">
      <alignment horizontal="left" vertical="center" wrapText="1"/>
    </xf>
    <xf numFmtId="164" fontId="20" fillId="0" borderId="2" xfId="0" applyFont="1" applyBorder="1" applyAlignment="1">
      <alignment horizontal="left" vertical="center" wrapText="1"/>
    </xf>
    <xf numFmtId="164" fontId="20" fillId="0" borderId="2" xfId="0" applyFont="1" applyBorder="1" applyAlignment="1">
      <alignment horizontal="justify" vertical="center" wrapText="1"/>
    </xf>
    <xf numFmtId="164" fontId="22" fillId="0" borderId="0" xfId="0" applyFont="1" applyAlignment="1">
      <alignment vertical="center"/>
    </xf>
    <xf numFmtId="164" fontId="22" fillId="0" borderId="0" xfId="0" applyFont="1" applyAlignment="1">
      <alignment vertical="center" wrapText="1"/>
    </xf>
    <xf numFmtId="164" fontId="22" fillId="0" borderId="0" xfId="0" applyFont="1" applyAlignment="1">
      <alignment horizontal="center" vertical="center"/>
    </xf>
    <xf numFmtId="164" fontId="22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/>
    </xf>
    <xf numFmtId="164" fontId="22" fillId="0" borderId="0" xfId="0" applyFont="1" applyBorder="1" applyAlignment="1">
      <alignment vertical="center" wrapText="1"/>
    </xf>
    <xf numFmtId="164" fontId="22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 shrinkToFit="1"/>
    </xf>
    <xf numFmtId="164" fontId="24" fillId="0" borderId="3" xfId="0" applyFont="1" applyBorder="1" applyAlignment="1">
      <alignment horizontal="center" vertical="center" wrapText="1"/>
    </xf>
    <xf numFmtId="164" fontId="22" fillId="0" borderId="0" xfId="0" applyFont="1" applyAlignment="1">
      <alignment horizontal="center"/>
    </xf>
    <xf numFmtId="164" fontId="22" fillId="0" borderId="2" xfId="0" applyFont="1" applyBorder="1" applyAlignment="1">
      <alignment horizontal="center"/>
    </xf>
    <xf numFmtId="164" fontId="22" fillId="0" borderId="3" xfId="0" applyFont="1" applyBorder="1" applyAlignment="1">
      <alignment vertical="center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 shrinkToFit="1"/>
    </xf>
    <xf numFmtId="168" fontId="19" fillId="0" borderId="3" xfId="0" applyNumberFormat="1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horizontal="center" vertical="center"/>
    </xf>
    <xf numFmtId="169" fontId="22" fillId="0" borderId="3" xfId="0" applyNumberFormat="1" applyFont="1" applyBorder="1" applyAlignment="1" applyProtection="1">
      <alignment horizontal="center" vertical="center" wrapText="1"/>
      <protection/>
    </xf>
    <xf numFmtId="164" fontId="19" fillId="0" borderId="2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64" fontId="26" fillId="0" borderId="0" xfId="0" applyFont="1" applyAlignment="1">
      <alignment/>
    </xf>
    <xf numFmtId="164" fontId="16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right" vertical="center"/>
    </xf>
    <xf numFmtId="164" fontId="26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vertical="center"/>
    </xf>
    <xf numFmtId="164" fontId="26" fillId="0" borderId="0" xfId="0" applyFont="1" applyAlignment="1">
      <alignment vertical="center"/>
    </xf>
    <xf numFmtId="164" fontId="19" fillId="0" borderId="0" xfId="0" applyFont="1" applyBorder="1" applyAlignment="1">
      <alignment horizontal="left" vertical="center"/>
    </xf>
    <xf numFmtId="164" fontId="27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28" fillId="0" borderId="0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center" vertical="center"/>
    </xf>
    <xf numFmtId="164" fontId="29" fillId="0" borderId="0" xfId="0" applyFont="1" applyAlignment="1">
      <alignment horizontal="center" vertical="center" wrapText="1"/>
    </xf>
    <xf numFmtId="168" fontId="22" fillId="0" borderId="3" xfId="0" applyNumberFormat="1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22" fillId="0" borderId="3" xfId="0" applyFont="1" applyBorder="1" applyAlignment="1" applyProtection="1">
      <alignment horizontal="center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right" vertical="center"/>
    </xf>
    <xf numFmtId="164" fontId="24" fillId="0" borderId="0" xfId="0" applyFont="1" applyBorder="1" applyAlignment="1">
      <alignment vertical="center"/>
    </xf>
    <xf numFmtId="164" fontId="22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horizontal="center" vertical="center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left" vertical="center"/>
    </xf>
    <xf numFmtId="164" fontId="32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left" vertical="center" wrapText="1"/>
    </xf>
    <xf numFmtId="164" fontId="16" fillId="0" borderId="2" xfId="0" applyFont="1" applyBorder="1" applyAlignment="1">
      <alignment horizontal="left" vertical="center" wrapText="1"/>
    </xf>
    <xf numFmtId="169" fontId="16" fillId="0" borderId="2" xfId="0" applyNumberFormat="1" applyFont="1" applyBorder="1" applyAlignment="1">
      <alignment horizontal="left" vertical="center" wrapText="1"/>
    </xf>
    <xf numFmtId="169" fontId="16" fillId="0" borderId="0" xfId="37" applyNumberFormat="1" applyFont="1" applyBorder="1" applyAlignment="1" applyProtection="1">
      <alignment horizontal="center" vertical="center" wrapText="1"/>
      <protection/>
    </xf>
    <xf numFmtId="169" fontId="24" fillId="0" borderId="0" xfId="37" applyNumberFormat="1" applyFont="1" applyBorder="1" applyAlignment="1" applyProtection="1">
      <alignment horizontal="center" vertical="center" wrapText="1"/>
      <protection/>
    </xf>
    <xf numFmtId="164" fontId="19" fillId="0" borderId="2" xfId="0" applyFont="1" applyBorder="1" applyAlignment="1">
      <alignment horizontal="left" wrapText="1"/>
    </xf>
    <xf numFmtId="164" fontId="19" fillId="0" borderId="2" xfId="0" applyFont="1" applyBorder="1" applyAlignment="1">
      <alignment horizontal="left" vertical="center" wrapText="1"/>
    </xf>
    <xf numFmtId="169" fontId="19" fillId="0" borderId="2" xfId="0" applyNumberFormat="1" applyFont="1" applyBorder="1" applyAlignment="1">
      <alignment horizontal="left" wrapText="1"/>
    </xf>
    <xf numFmtId="164" fontId="9" fillId="0" borderId="0" xfId="0" applyFont="1" applyAlignment="1">
      <alignment vertical="center"/>
    </xf>
    <xf numFmtId="164" fontId="34" fillId="0" borderId="0" xfId="0" applyFont="1" applyAlignment="1">
      <alignment vertical="center" wrapText="1"/>
    </xf>
    <xf numFmtId="164" fontId="35" fillId="0" borderId="0" xfId="0" applyFont="1" applyBorder="1" applyAlignment="1">
      <alignment horizontal="center" vertical="center" wrapText="1"/>
    </xf>
    <xf numFmtId="164" fontId="36" fillId="0" borderId="0" xfId="0" applyFont="1" applyAlignment="1">
      <alignment/>
    </xf>
    <xf numFmtId="164" fontId="35" fillId="0" borderId="0" xfId="0" applyNumberFormat="1" applyFont="1" applyBorder="1" applyAlignment="1">
      <alignment horizontal="center" vertical="center" wrapText="1"/>
    </xf>
    <xf numFmtId="164" fontId="36" fillId="0" borderId="0" xfId="0" applyFont="1" applyAlignment="1">
      <alignment wrapText="1"/>
    </xf>
    <xf numFmtId="164" fontId="34" fillId="0" borderId="2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0" xfId="0" applyFont="1" applyAlignment="1">
      <alignment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/>
    </xf>
    <xf numFmtId="164" fontId="36" fillId="0" borderId="2" xfId="0" applyFont="1" applyBorder="1" applyAlignment="1">
      <alignment wrapText="1"/>
    </xf>
    <xf numFmtId="164" fontId="34" fillId="0" borderId="2" xfId="0" applyFont="1" applyBorder="1" applyAlignment="1">
      <alignment vertical="center" wrapText="1"/>
    </xf>
    <xf numFmtId="164" fontId="36" fillId="0" borderId="0" xfId="0" applyFont="1" applyBorder="1" applyAlignment="1">
      <alignment/>
    </xf>
    <xf numFmtId="164" fontId="37" fillId="0" borderId="0" xfId="0" applyNumberFormat="1" applyFont="1" applyAlignment="1">
      <alignment/>
    </xf>
    <xf numFmtId="164" fontId="20" fillId="0" borderId="2" xfId="0" applyFont="1" applyBorder="1" applyAlignment="1">
      <alignment vertical="center" wrapText="1"/>
    </xf>
    <xf numFmtId="164" fontId="32" fillId="0" borderId="0" xfId="0" applyNumberFormat="1" applyFont="1" applyBorder="1" applyAlignment="1">
      <alignment horizontal="center" vertical="center"/>
    </xf>
    <xf numFmtId="164" fontId="37" fillId="0" borderId="2" xfId="0" applyFont="1" applyBorder="1" applyAlignment="1">
      <alignment horizontal="center" vertical="center" wrapText="1"/>
    </xf>
    <xf numFmtId="169" fontId="16" fillId="0" borderId="2" xfId="0" applyNumberFormat="1" applyFont="1" applyBorder="1" applyAlignment="1">
      <alignment horizontal="center" vertical="center" wrapText="1"/>
    </xf>
    <xf numFmtId="169" fontId="37" fillId="0" borderId="2" xfId="0" applyNumberFormat="1" applyFont="1" applyBorder="1" applyAlignment="1">
      <alignment/>
    </xf>
    <xf numFmtId="169" fontId="37" fillId="0" borderId="2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34" fillId="0" borderId="0" xfId="0" applyFont="1" applyFill="1" applyAlignment="1">
      <alignment vertical="center" wrapText="1"/>
    </xf>
    <xf numFmtId="164" fontId="17" fillId="0" borderId="0" xfId="0" applyFont="1" applyFill="1" applyAlignment="1">
      <alignment horizontal="left" vertical="center" wrapText="1"/>
    </xf>
    <xf numFmtId="164" fontId="34" fillId="0" borderId="0" xfId="0" applyFont="1" applyFill="1" applyAlignment="1">
      <alignment horizontal="center" vertical="center" wrapText="1"/>
    </xf>
    <xf numFmtId="164" fontId="0" fillId="0" borderId="0" xfId="0" applyFill="1" applyAlignment="1">
      <alignment/>
    </xf>
    <xf numFmtId="164" fontId="35" fillId="0" borderId="0" xfId="0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left" vertical="center" wrapText="1"/>
    </xf>
    <xf numFmtId="164" fontId="34" fillId="0" borderId="2" xfId="0" applyFont="1" applyFill="1" applyBorder="1" applyAlignment="1">
      <alignment horizontal="center" vertical="center" wrapText="1"/>
    </xf>
    <xf numFmtId="164" fontId="17" fillId="0" borderId="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center" vertical="top" wrapText="1"/>
    </xf>
    <xf numFmtId="164" fontId="36" fillId="0" borderId="2" xfId="0" applyFont="1" applyFill="1" applyBorder="1" applyAlignment="1">
      <alignment vertical="top" wrapText="1"/>
    </xf>
    <xf numFmtId="164" fontId="34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left" vertical="center" wrapText="1"/>
    </xf>
    <xf numFmtId="164" fontId="0" fillId="0" borderId="2" xfId="0" applyFill="1" applyBorder="1" applyAlignment="1">
      <alignment horizontal="center"/>
    </xf>
    <xf numFmtId="164" fontId="36" fillId="0" borderId="2" xfId="0" applyFont="1" applyFill="1" applyBorder="1" applyAlignment="1">
      <alignment horizontal="center" vertical="center" wrapText="1"/>
    </xf>
    <xf numFmtId="164" fontId="36" fillId="0" borderId="2" xfId="0" applyFont="1" applyFill="1" applyBorder="1" applyAlignment="1">
      <alignment horizontal="left" vertical="center" wrapText="1"/>
    </xf>
    <xf numFmtId="164" fontId="36" fillId="0" borderId="2" xfId="0" applyFont="1" applyFill="1" applyBorder="1" applyAlignment="1">
      <alignment horizontal="left" wrapText="1"/>
    </xf>
    <xf numFmtId="164" fontId="36" fillId="0" borderId="2" xfId="0" applyFont="1" applyFill="1" applyBorder="1" applyAlignment="1">
      <alignment horizontal="center"/>
    </xf>
    <xf numFmtId="164" fontId="36" fillId="0" borderId="2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/>
    </xf>
    <xf numFmtId="164" fontId="30" fillId="0" borderId="2" xfId="0" applyFont="1" applyFill="1" applyBorder="1" applyAlignment="1">
      <alignment horizontal="left" wrapText="1"/>
    </xf>
    <xf numFmtId="164" fontId="34" fillId="0" borderId="0" xfId="0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4" fontId="30" fillId="0" borderId="2" xfId="0" applyFont="1" applyFill="1" applyBorder="1" applyAlignment="1">
      <alignment horizontal="left" vertical="center" wrapText="1"/>
    </xf>
    <xf numFmtId="164" fontId="38" fillId="0" borderId="2" xfId="0" applyFont="1" applyFill="1" applyBorder="1" applyAlignment="1">
      <alignment horizontal="center" vertical="center" wrapText="1"/>
    </xf>
    <xf numFmtId="164" fontId="30" fillId="0" borderId="2" xfId="0" applyFont="1" applyFill="1" applyBorder="1" applyAlignment="1">
      <alignment horizontal="center" vertical="center" wrapText="1"/>
    </xf>
    <xf numFmtId="164" fontId="38" fillId="0" borderId="0" xfId="0" applyFont="1" applyFill="1" applyBorder="1" applyAlignment="1">
      <alignment horizontal="center"/>
    </xf>
    <xf numFmtId="164" fontId="38" fillId="0" borderId="0" xfId="0" applyFont="1" applyFill="1" applyBorder="1" applyAlignment="1">
      <alignment horizontal="center" wrapText="1"/>
    </xf>
    <xf numFmtId="164" fontId="38" fillId="0" borderId="3" xfId="0" applyFont="1" applyFill="1" applyBorder="1" applyAlignment="1">
      <alignment horizontal="left" vertical="center" wrapText="1"/>
    </xf>
    <xf numFmtId="164" fontId="38" fillId="0" borderId="3" xfId="0" applyFont="1" applyFill="1" applyBorder="1" applyAlignment="1">
      <alignment horizontal="center"/>
    </xf>
    <xf numFmtId="164" fontId="30" fillId="0" borderId="2" xfId="0" applyFont="1" applyFill="1" applyBorder="1" applyAlignment="1">
      <alignment horizontal="left" vertical="top" wrapText="1"/>
    </xf>
    <xf numFmtId="164" fontId="38" fillId="0" borderId="3" xfId="0" applyFont="1" applyFill="1" applyBorder="1" applyAlignment="1">
      <alignment horizontal="center" wrapText="1"/>
    </xf>
    <xf numFmtId="164" fontId="36" fillId="0" borderId="0" xfId="0" applyFont="1" applyFill="1" applyBorder="1" applyAlignment="1">
      <alignment wrapText="1"/>
    </xf>
    <xf numFmtId="164" fontId="36" fillId="0" borderId="0" xfId="0" applyFont="1" applyFill="1" applyBorder="1" applyAlignment="1">
      <alignment/>
    </xf>
    <xf numFmtId="164" fontId="17" fillId="0" borderId="0" xfId="0" applyFont="1" applyFill="1" applyBorder="1" applyAlignment="1">
      <alignment horizontal="left" vertical="center" wrapText="1"/>
    </xf>
    <xf numFmtId="164" fontId="0" fillId="0" borderId="0" xfId="0" applyFill="1" applyAlignment="1">
      <alignment horizontal="center"/>
    </xf>
    <xf numFmtId="164" fontId="36" fillId="0" borderId="0" xfId="0" applyFont="1" applyFill="1" applyAlignment="1">
      <alignment wrapText="1"/>
    </xf>
    <xf numFmtId="164" fontId="36" fillId="0" borderId="0" xfId="0" applyFont="1" applyFill="1" applyAlignment="1">
      <alignment/>
    </xf>
    <xf numFmtId="164" fontId="30" fillId="0" borderId="0" xfId="0" applyFont="1" applyFill="1" applyAlignment="1">
      <alignment horizontal="left" wrapText="1"/>
    </xf>
    <xf numFmtId="164" fontId="36" fillId="0" borderId="0" xfId="0" applyFont="1" applyFill="1" applyAlignment="1">
      <alignment horizontal="center" wrapText="1"/>
    </xf>
    <xf numFmtId="164" fontId="36" fillId="0" borderId="0" xfId="0" applyFont="1" applyFill="1" applyAlignment="1">
      <alignment horizontal="center"/>
    </xf>
    <xf numFmtId="164" fontId="30" fillId="0" borderId="0" xfId="0" applyFont="1" applyFill="1" applyAlignment="1">
      <alignment horizontal="left"/>
    </xf>
    <xf numFmtId="164" fontId="39" fillId="0" borderId="0" xfId="0" applyFont="1" applyBorder="1" applyAlignment="1">
      <alignment horizontal="center" vertical="center" wrapText="1"/>
    </xf>
    <xf numFmtId="164" fontId="40" fillId="0" borderId="0" xfId="0" applyFont="1" applyBorder="1" applyAlignment="1">
      <alignment horizontal="center" vertical="center" wrapText="1"/>
    </xf>
    <xf numFmtId="164" fontId="40" fillId="0" borderId="0" xfId="0" applyFont="1" applyBorder="1" applyAlignment="1">
      <alignment horizontal="center" vertical="center"/>
    </xf>
    <xf numFmtId="164" fontId="39" fillId="0" borderId="0" xfId="0" applyFont="1" applyBorder="1" applyAlignment="1">
      <alignment horizontal="center" vertical="center"/>
    </xf>
    <xf numFmtId="164" fontId="0" fillId="9" borderId="2" xfId="0" applyFont="1" applyFill="1" applyBorder="1" applyAlignment="1">
      <alignment horizontal="center" vertical="center" wrapText="1"/>
    </xf>
    <xf numFmtId="164" fontId="41" fillId="9" borderId="2" xfId="0" applyFont="1" applyFill="1" applyBorder="1" applyAlignment="1">
      <alignment horizontal="center" wrapText="1"/>
    </xf>
    <xf numFmtId="164" fontId="0" fillId="9" borderId="2" xfId="0" applyFont="1" applyFill="1" applyBorder="1" applyAlignment="1">
      <alignment horizontal="center" wrapText="1"/>
    </xf>
    <xf numFmtId="169" fontId="0" fillId="0" borderId="2" xfId="0" applyNumberFormat="1" applyBorder="1" applyAlignment="1">
      <alignment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left" vertical="center" wrapText="1"/>
    </xf>
    <xf numFmtId="164" fontId="42" fillId="0" borderId="2" xfId="0" applyFont="1" applyBorder="1" applyAlignment="1">
      <alignment horizontal="left" vertical="center" wrapText="1"/>
    </xf>
    <xf numFmtId="164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Border="1" applyAlignment="1">
      <alignment/>
    </xf>
    <xf numFmtId="164" fontId="9" fillId="0" borderId="2" xfId="0" applyFont="1" applyBorder="1" applyAlignment="1">
      <alignment wrapText="1"/>
    </xf>
    <xf numFmtId="164" fontId="43" fillId="0" borderId="2" xfId="0" applyFont="1" applyBorder="1" applyAlignment="1">
      <alignment horizontal="left" vertical="center" wrapText="1"/>
    </xf>
    <xf numFmtId="164" fontId="42" fillId="0" borderId="2" xfId="0" applyFont="1" applyBorder="1" applyAlignment="1">
      <alignment wrapText="1"/>
    </xf>
    <xf numFmtId="169" fontId="0" fillId="0" borderId="2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 horizontal="center"/>
    </xf>
    <xf numFmtId="164" fontId="45" fillId="0" borderId="2" xfId="0" applyFont="1" applyBorder="1" applyAlignment="1">
      <alignment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  <cellStyle name="Excel Built-in Explanatory Tex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361950</xdr:colOff>
      <xdr:row>22</xdr:row>
      <xdr:rowOff>257175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10982325" cy="8896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5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6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7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8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9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0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1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2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3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4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5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6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7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8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19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0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1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2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3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4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5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6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7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8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29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0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1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2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3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4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5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6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7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8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39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0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1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2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3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4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5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6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7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8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49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50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51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133350</xdr:colOff>
      <xdr:row>14</xdr:row>
      <xdr:rowOff>523875</xdr:rowOff>
    </xdr:to>
    <xdr:sp>
      <xdr:nvSpPr>
        <xdr:cNvPr id="52" name="CustomShape 1" hidden="1"/>
        <xdr:cNvSpPr>
          <a:spLocks/>
        </xdr:cNvSpPr>
      </xdr:nvSpPr>
      <xdr:spPr>
        <a:xfrm>
          <a:off x="0" y="0"/>
          <a:ext cx="10172700" cy="9029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542925</xdr:colOff>
      <xdr:row>20</xdr:row>
      <xdr:rowOff>19050</xdr:rowOff>
    </xdr:to>
    <xdr:sp>
      <xdr:nvSpPr>
        <xdr:cNvPr id="1" name="CustomShape 1" hidden="1"/>
        <xdr:cNvSpPr>
          <a:spLocks/>
        </xdr:cNvSpPr>
      </xdr:nvSpPr>
      <xdr:spPr>
        <a:xfrm>
          <a:off x="0" y="0"/>
          <a:ext cx="11039475" cy="88201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zoomScale="85" zoomScaleNormal="85" workbookViewId="0" topLeftCell="A1">
      <selection activeCell="A26" sqref="A26"/>
    </sheetView>
  </sheetViews>
  <sheetFormatPr defaultColWidth="8.796875" defaultRowHeight="14.25"/>
  <cols>
    <col min="1" max="1" width="12.69921875" style="0" customWidth="1"/>
    <col min="2" max="8" width="8.19921875" style="0" customWidth="1"/>
    <col min="9" max="9" width="8.3984375" style="0" customWidth="1"/>
    <col min="10" max="16384" width="8.19921875" style="0" customWidth="1"/>
  </cols>
  <sheetData>
    <row r="2" ht="15.75">
      <c r="B2" t="s">
        <v>0</v>
      </c>
    </row>
    <row r="4" ht="13.5">
      <c r="A4" t="s">
        <v>1</v>
      </c>
    </row>
    <row r="6" spans="4:5" ht="15.75">
      <c r="D6" s="1" t="s">
        <v>2</v>
      </c>
      <c r="E6" s="2" t="s">
        <v>3</v>
      </c>
    </row>
    <row r="9" spans="1:2" ht="13.5">
      <c r="A9" s="1" t="s">
        <v>4</v>
      </c>
      <c r="B9" s="1" t="s">
        <v>5</v>
      </c>
    </row>
    <row r="10" spans="1:2" ht="13.5">
      <c r="A10" s="1" t="s">
        <v>6</v>
      </c>
      <c r="B10" s="1" t="s">
        <v>7</v>
      </c>
    </row>
    <row r="11" spans="1:2" ht="13.5">
      <c r="A11" s="1" t="s">
        <v>8</v>
      </c>
      <c r="B11" s="1" t="s">
        <v>9</v>
      </c>
    </row>
    <row r="14" ht="15.75">
      <c r="A14" s="3">
        <f>'Граф Дер'!A1</f>
        <v>0</v>
      </c>
    </row>
    <row r="15" ht="13.5">
      <c r="A15">
        <f>'Эф Дер'!D1</f>
        <v>0</v>
      </c>
    </row>
    <row r="16" ht="13.5">
      <c r="A16">
        <f>'КЛ Д'!A1</f>
        <v>0</v>
      </c>
    </row>
    <row r="17" spans="2:9" ht="15.75">
      <c r="B17" s="4"/>
      <c r="C17" s="4"/>
      <c r="D17" s="4"/>
      <c r="E17" s="4"/>
      <c r="F17" s="4"/>
      <c r="G17" s="4"/>
      <c r="H17" s="4"/>
      <c r="I17" s="4"/>
    </row>
    <row r="18" spans="2:9" ht="13.5">
      <c r="B18" s="4"/>
      <c r="C18" s="4"/>
      <c r="D18" s="4"/>
      <c r="E18" s="4"/>
      <c r="F18" s="4"/>
      <c r="G18" s="4"/>
      <c r="H18" s="4"/>
      <c r="I18" s="4"/>
    </row>
    <row r="22" ht="13.5">
      <c r="A22" s="1" t="s">
        <v>10</v>
      </c>
    </row>
    <row r="23" spans="1:8" ht="13.5">
      <c r="A23" s="1" t="s">
        <v>11</v>
      </c>
      <c r="H23" s="1"/>
    </row>
    <row r="26" ht="13.5">
      <c r="A26" s="1" t="s">
        <v>12</v>
      </c>
    </row>
    <row r="27" spans="1:8" ht="13.5">
      <c r="A27" s="1" t="s">
        <v>13</v>
      </c>
      <c r="F27" s="1"/>
      <c r="H27" s="1"/>
    </row>
    <row r="28" ht="13.5">
      <c r="A28" t="s">
        <v>14</v>
      </c>
    </row>
  </sheetData>
  <sheetProtection selectLockedCells="1" selectUnlockedCells="1"/>
  <printOptions/>
  <pageMargins left="0.7" right="0.53125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B39" sqref="B39"/>
    </sheetView>
  </sheetViews>
  <sheetFormatPr defaultColWidth="8.796875" defaultRowHeight="14.25"/>
  <cols>
    <col min="1" max="1" width="3.19921875" style="5" customWidth="1"/>
    <col min="2" max="2" width="26.69921875" style="5" customWidth="1"/>
    <col min="3" max="3" width="6.8984375" style="73" customWidth="1"/>
    <col min="4" max="4" width="8.19921875" style="73" customWidth="1"/>
    <col min="5" max="5" width="6.09765625" style="73" customWidth="1"/>
    <col min="6" max="6" width="8.19921875" style="5" customWidth="1"/>
    <col min="7" max="7" width="9.59765625" style="0" customWidth="1"/>
    <col min="8" max="8" width="8.69921875" style="0" customWidth="1"/>
    <col min="9" max="9" width="8.796875" style="0" customWidth="1"/>
    <col min="10" max="16384" width="10.296875" style="0" customWidth="1"/>
  </cols>
  <sheetData>
    <row r="1" spans="1:9" ht="15.75">
      <c r="A1" s="75" t="s">
        <v>222</v>
      </c>
      <c r="B1" s="75"/>
      <c r="C1" s="75"/>
      <c r="D1" s="75"/>
      <c r="E1" s="75"/>
      <c r="F1" s="75"/>
      <c r="G1" s="75"/>
      <c r="H1" s="75"/>
      <c r="I1" s="75"/>
    </row>
    <row r="2" spans="1:6" ht="16.5">
      <c r="A2" s="76">
        <f>'обл сен'!E6</f>
        <v>0</v>
      </c>
      <c r="B2" s="76"/>
      <c r="C2" s="110"/>
      <c r="D2" s="77"/>
      <c r="E2" s="77"/>
      <c r="F2" s="77"/>
    </row>
    <row r="3" spans="1:6" ht="15.75">
      <c r="A3" s="78"/>
      <c r="B3" s="78"/>
      <c r="C3" s="78"/>
      <c r="D3" s="78"/>
      <c r="E3" s="78"/>
      <c r="F3"/>
    </row>
    <row r="4" spans="1:9" ht="62.25" customHeight="1">
      <c r="A4" s="79" t="s">
        <v>201</v>
      </c>
      <c r="B4" s="79" t="s">
        <v>66</v>
      </c>
      <c r="C4" s="79" t="s">
        <v>293</v>
      </c>
      <c r="D4" s="79" t="s">
        <v>243</v>
      </c>
      <c r="E4" s="79" t="s">
        <v>294</v>
      </c>
      <c r="F4" s="79" t="s">
        <v>295</v>
      </c>
      <c r="G4" s="111" t="s">
        <v>296</v>
      </c>
      <c r="H4" s="111" t="s">
        <v>296</v>
      </c>
      <c r="I4" s="111" t="s">
        <v>295</v>
      </c>
    </row>
    <row r="5" spans="1:9" ht="25.5" customHeight="1">
      <c r="A5" s="83">
        <v>1</v>
      </c>
      <c r="B5" s="84">
        <f>'кл сен'!A4</f>
        <v>0</v>
      </c>
      <c r="C5" s="84">
        <f>'кл сен'!B4</f>
        <v>1.2</v>
      </c>
      <c r="D5" s="84">
        <f>'кл сен'!C4</f>
        <v>0</v>
      </c>
      <c r="E5" s="80">
        <f>'кл сен'!E4</f>
        <v>0</v>
      </c>
      <c r="F5" s="112" t="s">
        <v>40</v>
      </c>
      <c r="G5" s="113">
        <v>44456</v>
      </c>
      <c r="H5" s="114" t="s">
        <v>40</v>
      </c>
      <c r="I5" s="113"/>
    </row>
    <row r="6" spans="1:9" ht="13.5" customHeight="1">
      <c r="A6" s="83">
        <v>2</v>
      </c>
      <c r="B6" s="84">
        <f>'кл сен'!A5</f>
        <v>0</v>
      </c>
      <c r="C6" s="84">
        <f>'кл сен'!B5</f>
        <v>3</v>
      </c>
      <c r="D6" s="84">
        <f>'кл сен'!C5</f>
        <v>0</v>
      </c>
      <c r="E6" s="80">
        <f>'кл сен'!E5</f>
        <v>0</v>
      </c>
      <c r="F6" s="112" t="s">
        <v>40</v>
      </c>
      <c r="G6" s="113">
        <v>44456</v>
      </c>
      <c r="H6" s="114" t="s">
        <v>40</v>
      </c>
      <c r="I6" s="114"/>
    </row>
    <row r="7" spans="1:9" ht="13.5" customHeight="1">
      <c r="A7" s="83">
        <v>3</v>
      </c>
      <c r="B7" s="84">
        <f>'кл сен'!A6</f>
        <v>0</v>
      </c>
      <c r="C7" s="84">
        <f>'кл сен'!B6</f>
        <v>4</v>
      </c>
      <c r="D7" s="84">
        <f>'кл сен'!C6</f>
        <v>0</v>
      </c>
      <c r="E7" s="80">
        <f>'кл сен'!E6</f>
        <v>0</v>
      </c>
      <c r="F7" s="112" t="s">
        <v>40</v>
      </c>
      <c r="G7" s="113">
        <v>44456</v>
      </c>
      <c r="H7" s="114" t="s">
        <v>40</v>
      </c>
      <c r="I7" s="113"/>
    </row>
    <row r="8" spans="1:9" ht="13.5" customHeight="1">
      <c r="A8" s="83">
        <v>4</v>
      </c>
      <c r="B8" s="84">
        <f>'кл сен'!A7</f>
        <v>0</v>
      </c>
      <c r="C8" s="84">
        <f>'кл сен'!B7</f>
        <v>0</v>
      </c>
      <c r="D8" s="84">
        <f>'кл сен'!C7</f>
        <v>0</v>
      </c>
      <c r="E8" s="80">
        <f>'кл сен'!E7</f>
        <v>0</v>
      </c>
      <c r="F8" s="112" t="s">
        <v>40</v>
      </c>
      <c r="G8" s="113">
        <v>44456</v>
      </c>
      <c r="H8" s="114" t="s">
        <v>40</v>
      </c>
      <c r="I8" s="113"/>
    </row>
    <row r="9" spans="1:9" ht="23.25" customHeight="1">
      <c r="A9" s="83">
        <v>5</v>
      </c>
      <c r="B9" s="84">
        <f>'кл сен'!A8</f>
        <v>0</v>
      </c>
      <c r="C9" s="84">
        <f>'кл сен'!B8</f>
        <v>0</v>
      </c>
      <c r="D9" s="84">
        <f>'кл сен'!C8</f>
        <v>0</v>
      </c>
      <c r="E9" s="80">
        <f>'кл сен'!E8</f>
        <v>0</v>
      </c>
      <c r="F9" s="112" t="s">
        <v>40</v>
      </c>
      <c r="G9" s="113">
        <v>44456</v>
      </c>
      <c r="H9" s="114" t="s">
        <v>40</v>
      </c>
      <c r="I9" s="113"/>
    </row>
    <row r="10" spans="1:9" ht="23.25" customHeight="1">
      <c r="A10" s="83">
        <v>6</v>
      </c>
      <c r="B10" s="84">
        <f>'кл сен'!A9</f>
        <v>0</v>
      </c>
      <c r="C10" s="84">
        <f>'кл сен'!B9</f>
        <v>0</v>
      </c>
      <c r="D10" s="84">
        <f>'кл сен'!C9</f>
        <v>0</v>
      </c>
      <c r="E10" s="80">
        <f>'кл сен'!E9</f>
        <v>0</v>
      </c>
      <c r="F10" s="112" t="s">
        <v>40</v>
      </c>
      <c r="G10" s="113">
        <v>44456</v>
      </c>
      <c r="H10" s="114" t="s">
        <v>40</v>
      </c>
      <c r="I10" s="113"/>
    </row>
    <row r="11" spans="1:9" ht="13.5" customHeight="1">
      <c r="A11" s="83">
        <v>7</v>
      </c>
      <c r="B11" s="84">
        <f>'кл сен'!A10</f>
        <v>0</v>
      </c>
      <c r="C11" s="84">
        <f>'кл сен'!B10</f>
        <v>15</v>
      </c>
      <c r="D11" s="84">
        <f>'кл сен'!C10</f>
        <v>0</v>
      </c>
      <c r="E11" s="80">
        <f>'кл сен'!E10</f>
        <v>0</v>
      </c>
      <c r="F11" s="112" t="s">
        <v>40</v>
      </c>
      <c r="G11" s="113">
        <v>44456</v>
      </c>
      <c r="H11" s="113">
        <v>44462</v>
      </c>
      <c r="I11" s="113"/>
    </row>
    <row r="12" spans="1:9" ht="13.5" customHeight="1">
      <c r="A12" s="83">
        <v>8</v>
      </c>
      <c r="B12" s="84">
        <f>'кл сен'!A11</f>
        <v>0</v>
      </c>
      <c r="C12" s="84">
        <f>'кл сен'!B11</f>
        <v>16</v>
      </c>
      <c r="D12" s="84">
        <f>'кл сен'!C11</f>
        <v>0</v>
      </c>
      <c r="E12" s="80">
        <f>'кл сен'!E11</f>
        <v>0</v>
      </c>
      <c r="F12" s="112" t="s">
        <v>40</v>
      </c>
      <c r="G12" s="113">
        <v>44456</v>
      </c>
      <c r="H12" s="114" t="s">
        <v>40</v>
      </c>
      <c r="I12" s="113"/>
    </row>
    <row r="13" spans="1:9" ht="27" customHeight="1">
      <c r="A13" s="83">
        <v>9</v>
      </c>
      <c r="B13" s="84">
        <f>'кл сен'!A12</f>
        <v>0</v>
      </c>
      <c r="C13" s="84">
        <f>'кл сен'!B12</f>
        <v>0</v>
      </c>
      <c r="D13" s="84">
        <f>'кл сен'!C12</f>
        <v>0</v>
      </c>
      <c r="E13" s="80">
        <f>'кл сен'!E12</f>
        <v>0</v>
      </c>
      <c r="F13" s="112" t="s">
        <v>40</v>
      </c>
      <c r="G13" s="113">
        <v>44456</v>
      </c>
      <c r="H13" s="114" t="s">
        <v>40</v>
      </c>
      <c r="I13" s="113"/>
    </row>
    <row r="14" spans="1:9" ht="18" customHeight="1">
      <c r="A14" s="83">
        <v>10</v>
      </c>
      <c r="B14" s="84">
        <f>'кл сен'!A13</f>
        <v>0</v>
      </c>
      <c r="C14" s="84">
        <f>'кл сен'!B13</f>
        <v>4.5</v>
      </c>
      <c r="D14" s="84">
        <f>'кл сен'!C13</f>
        <v>0</v>
      </c>
      <c r="E14" s="80">
        <f>'кл сен'!E13</f>
        <v>0</v>
      </c>
      <c r="F14" s="112" t="s">
        <v>40</v>
      </c>
      <c r="G14" s="113">
        <v>44456</v>
      </c>
      <c r="H14" s="114" t="s">
        <v>40</v>
      </c>
      <c r="I14" s="114" t="s">
        <v>40</v>
      </c>
    </row>
    <row r="15" spans="1:9" ht="13.5" customHeight="1">
      <c r="A15" s="83">
        <v>11</v>
      </c>
      <c r="B15" s="84">
        <f>'кл сен'!A14</f>
        <v>0</v>
      </c>
      <c r="C15" s="84">
        <f>'кл сен'!B14</f>
        <v>6</v>
      </c>
      <c r="D15" s="84">
        <f>'кл сен'!C14</f>
        <v>0</v>
      </c>
      <c r="E15" s="80">
        <f>'кл сен'!E14</f>
        <v>0</v>
      </c>
      <c r="F15" s="112" t="s">
        <v>40</v>
      </c>
      <c r="G15" s="113">
        <v>44456</v>
      </c>
      <c r="H15" s="113">
        <v>44462</v>
      </c>
      <c r="I15" s="114" t="s">
        <v>40</v>
      </c>
    </row>
    <row r="16" spans="1:9" ht="13.5" customHeight="1">
      <c r="A16" s="83">
        <v>12</v>
      </c>
      <c r="B16" s="84">
        <f>'кл сен'!A15</f>
        <v>0</v>
      </c>
      <c r="C16" s="84">
        <f>'кл сен'!B15</f>
        <v>7</v>
      </c>
      <c r="D16" s="84">
        <f>'кл сен'!C15</f>
        <v>0</v>
      </c>
      <c r="E16" s="80">
        <f>'кл сен'!E15</f>
        <v>0</v>
      </c>
      <c r="F16" s="112" t="s">
        <v>40</v>
      </c>
      <c r="G16" s="113">
        <v>44456</v>
      </c>
      <c r="H16" s="113">
        <v>44462</v>
      </c>
      <c r="I16" s="114" t="s">
        <v>40</v>
      </c>
    </row>
    <row r="17" spans="1:9" ht="13.5" customHeight="1">
      <c r="A17" s="83">
        <v>13</v>
      </c>
      <c r="B17" s="84">
        <f>'кл сен'!A16</f>
        <v>0</v>
      </c>
      <c r="C17" s="84">
        <f>'кл сен'!B16</f>
        <v>8.9</v>
      </c>
      <c r="D17" s="84">
        <f>'кл сен'!C16</f>
        <v>0</v>
      </c>
      <c r="E17" s="80">
        <f>'кл сен'!E16</f>
        <v>0</v>
      </c>
      <c r="F17" s="112" t="s">
        <v>40</v>
      </c>
      <c r="G17" s="113">
        <v>44456</v>
      </c>
      <c r="H17" s="114" t="s">
        <v>40</v>
      </c>
      <c r="I17" s="114" t="s">
        <v>40</v>
      </c>
    </row>
    <row r="18" spans="1:9" ht="15.75">
      <c r="A18" s="83">
        <v>14</v>
      </c>
      <c r="B18" s="84">
        <f>'кл сен'!A17</f>
        <v>0</v>
      </c>
      <c r="C18" s="84">
        <f>'кл сен'!B17</f>
        <v>1</v>
      </c>
      <c r="D18" s="84">
        <f>'кл сен'!C17</f>
        <v>0</v>
      </c>
      <c r="E18" s="80">
        <f>'кл сен'!E17</f>
        <v>0</v>
      </c>
      <c r="F18" s="112" t="s">
        <v>40</v>
      </c>
      <c r="G18" s="113">
        <v>44456</v>
      </c>
      <c r="H18" s="114" t="s">
        <v>40</v>
      </c>
      <c r="I18" s="114" t="s">
        <v>40</v>
      </c>
    </row>
    <row r="19" spans="1:9" ht="15.75">
      <c r="A19" s="83">
        <v>15</v>
      </c>
      <c r="B19" s="84">
        <f>'кл сен'!A18</f>
        <v>0</v>
      </c>
      <c r="C19" s="84">
        <f>'кл сен'!B18</f>
        <v>2</v>
      </c>
      <c r="D19" s="84">
        <f>'кл сен'!C18</f>
        <v>0</v>
      </c>
      <c r="E19" s="80">
        <f>'кл сен'!E18</f>
        <v>0</v>
      </c>
      <c r="F19" s="112" t="s">
        <v>40</v>
      </c>
      <c r="G19" s="113">
        <v>44456</v>
      </c>
      <c r="H19" s="114" t="s">
        <v>40</v>
      </c>
      <c r="I19" s="114" t="s">
        <v>40</v>
      </c>
    </row>
    <row r="20" spans="1:9" ht="15.75">
      <c r="A20" s="83">
        <v>16</v>
      </c>
      <c r="B20" s="84">
        <f>'кл сен'!A19</f>
        <v>0</v>
      </c>
      <c r="C20" s="84">
        <f>'кл сен'!B19</f>
        <v>3</v>
      </c>
      <c r="D20" s="84">
        <f>'кл сен'!C19</f>
        <v>0</v>
      </c>
      <c r="E20" s="80">
        <f>'кл сен'!E19</f>
        <v>0</v>
      </c>
      <c r="F20" s="112" t="s">
        <v>40</v>
      </c>
      <c r="G20" s="113">
        <v>44456</v>
      </c>
      <c r="H20" s="114" t="s">
        <v>40</v>
      </c>
      <c r="I20" s="113"/>
    </row>
    <row r="21" spans="1:9" ht="24" customHeight="1">
      <c r="A21" s="83">
        <v>17</v>
      </c>
      <c r="B21" s="84">
        <f>'кл сен'!A20</f>
        <v>0</v>
      </c>
      <c r="C21" s="84">
        <f>'кл сен'!B20</f>
        <v>0</v>
      </c>
      <c r="D21" s="84">
        <f>'кл сен'!C20</f>
        <v>0</v>
      </c>
      <c r="E21" s="80">
        <f>'кл сен'!E20</f>
        <v>0</v>
      </c>
      <c r="F21" s="86">
        <v>44448</v>
      </c>
      <c r="G21" s="114" t="s">
        <v>40</v>
      </c>
      <c r="H21" s="114" t="s">
        <v>40</v>
      </c>
      <c r="I21" s="113">
        <v>44468</v>
      </c>
    </row>
    <row r="22" spans="1:9" ht="15.75">
      <c r="A22" s="83">
        <v>18</v>
      </c>
      <c r="B22" s="84">
        <f>'кл сен'!A21</f>
        <v>0</v>
      </c>
      <c r="C22" s="84">
        <f>'кл сен'!B21</f>
        <v>6.7</v>
      </c>
      <c r="D22" s="84">
        <f>'кл сен'!C21</f>
        <v>0</v>
      </c>
      <c r="E22" s="80">
        <f>'кл сен'!E21</f>
        <v>0</v>
      </c>
      <c r="F22" s="86">
        <v>44448</v>
      </c>
      <c r="G22" s="114" t="s">
        <v>40</v>
      </c>
      <c r="H22" s="114" t="s">
        <v>40</v>
      </c>
      <c r="I22" s="113">
        <v>44468</v>
      </c>
    </row>
    <row r="23" spans="1:9" ht="15.75">
      <c r="A23" s="83">
        <v>19</v>
      </c>
      <c r="B23" s="84">
        <f>'кл сен'!A22</f>
        <v>0</v>
      </c>
      <c r="C23" s="84">
        <f>'кл сен'!B22</f>
        <v>0</v>
      </c>
      <c r="D23" s="84">
        <f>'кл сен'!C22</f>
        <v>0</v>
      </c>
      <c r="E23" s="80">
        <f>'кл сен'!E22</f>
        <v>0</v>
      </c>
      <c r="F23" s="86">
        <v>44448</v>
      </c>
      <c r="G23" s="114" t="s">
        <v>40</v>
      </c>
      <c r="H23" s="114" t="s">
        <v>40</v>
      </c>
      <c r="I23" s="113">
        <v>44468</v>
      </c>
    </row>
    <row r="24" spans="1:9" ht="15.75">
      <c r="A24" s="83">
        <v>20</v>
      </c>
      <c r="B24" s="84">
        <f>'кл сен'!A23</f>
        <v>0</v>
      </c>
      <c r="C24" s="84">
        <f>'кл сен'!B23</f>
        <v>0</v>
      </c>
      <c r="D24" s="84">
        <f>'кл сен'!C23</f>
        <v>0</v>
      </c>
      <c r="E24" s="80">
        <f>'кл сен'!E23</f>
        <v>0</v>
      </c>
      <c r="F24" s="86">
        <v>44448</v>
      </c>
      <c r="G24" s="114" t="s">
        <v>40</v>
      </c>
      <c r="H24" s="114" t="s">
        <v>40</v>
      </c>
      <c r="I24" s="113">
        <v>44468</v>
      </c>
    </row>
    <row r="25" spans="1:9" ht="15.75">
      <c r="A25" s="83">
        <v>21</v>
      </c>
      <c r="B25" s="84">
        <f>'кл сен'!A24</f>
        <v>0</v>
      </c>
      <c r="C25" s="84">
        <f>'кл сен'!B24</f>
        <v>15.19</v>
      </c>
      <c r="D25" s="84">
        <f>'кл сен'!C24</f>
        <v>0</v>
      </c>
      <c r="E25" s="80">
        <f>'кл сен'!E24</f>
        <v>0</v>
      </c>
      <c r="F25" s="86">
        <v>44448</v>
      </c>
      <c r="G25" s="114" t="s">
        <v>40</v>
      </c>
      <c r="H25" s="114" t="s">
        <v>40</v>
      </c>
      <c r="I25" s="113">
        <v>44468</v>
      </c>
    </row>
    <row r="26" spans="1:9" ht="15.75">
      <c r="A26" s="83">
        <v>22</v>
      </c>
      <c r="B26" s="84">
        <f>'кл сен'!A25</f>
        <v>0</v>
      </c>
      <c r="C26" s="84">
        <f>'кл сен'!B25</f>
        <v>8.9</v>
      </c>
      <c r="D26" s="84">
        <f>'кл сен'!C25</f>
        <v>0</v>
      </c>
      <c r="E26" s="80">
        <f>'кл сен'!E25</f>
        <v>0</v>
      </c>
      <c r="F26" s="86">
        <v>44448</v>
      </c>
      <c r="G26" s="114" t="s">
        <v>40</v>
      </c>
      <c r="H26" s="114" t="s">
        <v>40</v>
      </c>
      <c r="I26" s="113">
        <v>44468</v>
      </c>
    </row>
    <row r="27" spans="1:9" ht="15.75">
      <c r="A27" s="83">
        <v>23</v>
      </c>
      <c r="B27" s="84">
        <f>'кл сен'!A26</f>
        <v>0</v>
      </c>
      <c r="C27" s="84">
        <f>'кл сен'!B26</f>
        <v>1.2</v>
      </c>
      <c r="D27" s="84">
        <f>'кл сен'!C26</f>
        <v>0</v>
      </c>
      <c r="E27" s="80">
        <f>'кл сен'!E26</f>
        <v>0</v>
      </c>
      <c r="F27" s="86">
        <v>44448</v>
      </c>
      <c r="G27" s="114" t="s">
        <v>40</v>
      </c>
      <c r="H27" s="114" t="s">
        <v>40</v>
      </c>
      <c r="I27" s="113">
        <v>44468</v>
      </c>
    </row>
    <row r="28" spans="1:9" ht="15.75">
      <c r="A28" s="83">
        <v>24</v>
      </c>
      <c r="B28" s="84">
        <f>'кл сен'!A27</f>
        <v>0</v>
      </c>
      <c r="C28" s="84">
        <f>'кл сен'!B27</f>
        <v>8</v>
      </c>
      <c r="D28" s="84">
        <f>'кл сен'!C27</f>
        <v>0</v>
      </c>
      <c r="E28" s="80">
        <f>'кл сен'!E27</f>
        <v>0</v>
      </c>
      <c r="F28" s="86">
        <v>44448</v>
      </c>
      <c r="G28" s="114" t="s">
        <v>40</v>
      </c>
      <c r="H28" s="114" t="s">
        <v>40</v>
      </c>
      <c r="I28" s="113">
        <v>44468</v>
      </c>
    </row>
    <row r="29" spans="1:9" ht="15.75">
      <c r="A29" s="83">
        <v>25</v>
      </c>
      <c r="B29" s="84">
        <f>'кл сен'!A28</f>
        <v>0</v>
      </c>
      <c r="C29" s="84">
        <f>'кл сен'!B28</f>
        <v>0</v>
      </c>
      <c r="D29" s="84">
        <f>'кл сен'!C28</f>
        <v>0</v>
      </c>
      <c r="E29" s="80">
        <f>'кл сен'!E28</f>
        <v>0</v>
      </c>
      <c r="F29" s="86">
        <v>44448</v>
      </c>
      <c r="G29" s="114" t="s">
        <v>40</v>
      </c>
      <c r="H29" s="114" t="s">
        <v>40</v>
      </c>
      <c r="I29" s="113">
        <v>44468</v>
      </c>
    </row>
    <row r="30" spans="1:9" ht="15.75">
      <c r="A30" s="83">
        <v>26</v>
      </c>
      <c r="B30" s="84">
        <f>'кл сен'!A29</f>
        <v>0</v>
      </c>
      <c r="C30" s="84">
        <f>'кл сен'!B29</f>
        <v>25.24</v>
      </c>
      <c r="D30" s="84">
        <f>'кл сен'!C29</f>
        <v>0</v>
      </c>
      <c r="E30" s="80">
        <f>'кл сен'!E29</f>
        <v>0</v>
      </c>
      <c r="F30" s="86">
        <v>44448</v>
      </c>
      <c r="G30" s="114" t="s">
        <v>40</v>
      </c>
      <c r="H30" s="114" t="s">
        <v>40</v>
      </c>
      <c r="I30" s="113">
        <v>44468</v>
      </c>
    </row>
    <row r="31" spans="1:9" ht="15.75">
      <c r="A31" s="83">
        <v>27</v>
      </c>
      <c r="B31" s="84">
        <f>'кл сен'!A30</f>
        <v>0</v>
      </c>
      <c r="C31" s="84">
        <f>'кл сен'!B30</f>
        <v>23</v>
      </c>
      <c r="D31" s="84">
        <f>'кл сен'!C30</f>
        <v>0</v>
      </c>
      <c r="E31" s="80">
        <f>'кл сен'!E30</f>
        <v>0</v>
      </c>
      <c r="F31" s="86">
        <v>44448</v>
      </c>
      <c r="G31" s="114" t="s">
        <v>40</v>
      </c>
      <c r="H31" s="114" t="s">
        <v>40</v>
      </c>
      <c r="I31" s="113">
        <v>44468</v>
      </c>
    </row>
    <row r="32" spans="1:9" ht="21.75" customHeight="1">
      <c r="A32" s="83">
        <v>28</v>
      </c>
      <c r="B32" s="84">
        <f>'кл сен'!A31</f>
        <v>0</v>
      </c>
      <c r="C32" s="84">
        <f>'кл сен'!B31</f>
        <v>21.22</v>
      </c>
      <c r="D32" s="84">
        <f>'кл сен'!C31</f>
        <v>0</v>
      </c>
      <c r="E32" s="80">
        <f>'кл сен'!E31</f>
        <v>0</v>
      </c>
      <c r="F32" s="86">
        <v>44448</v>
      </c>
      <c r="G32" s="114" t="s">
        <v>40</v>
      </c>
      <c r="H32" s="114" t="s">
        <v>40</v>
      </c>
      <c r="I32" s="113">
        <v>44468</v>
      </c>
    </row>
    <row r="33" spans="1:9" ht="21.75" customHeight="1">
      <c r="A33" s="83">
        <v>29</v>
      </c>
      <c r="B33" s="84">
        <f>'кл сен'!A32</f>
        <v>0</v>
      </c>
      <c r="C33" s="84">
        <f>'кл сен'!B32</f>
        <v>0</v>
      </c>
      <c r="D33" s="84">
        <f>'кл сен'!C32</f>
        <v>0</v>
      </c>
      <c r="E33" s="80">
        <f>'кл сен'!E32</f>
        <v>0</v>
      </c>
      <c r="F33" s="86">
        <v>44448</v>
      </c>
      <c r="G33" s="114" t="s">
        <v>40</v>
      </c>
      <c r="H33" s="114" t="s">
        <v>40</v>
      </c>
      <c r="I33" s="113">
        <v>44468</v>
      </c>
    </row>
    <row r="34" spans="2:6" ht="15.75">
      <c r="B34"/>
      <c r="C34" s="115"/>
      <c r="D34"/>
      <c r="E34" s="115"/>
      <c r="F34"/>
    </row>
    <row r="35" spans="2:6" ht="15.75">
      <c r="B35" s="1" t="s">
        <v>10</v>
      </c>
      <c r="C35" s="115"/>
      <c r="D35"/>
      <c r="E35" s="115"/>
      <c r="F35"/>
    </row>
    <row r="36" spans="2:6" ht="15.75">
      <c r="B36" s="1" t="s">
        <v>11</v>
      </c>
      <c r="C36" s="115"/>
      <c r="D36"/>
      <c r="E36" s="115"/>
      <c r="F36"/>
    </row>
    <row r="37" spans="2:6" ht="15.75">
      <c r="B37"/>
      <c r="C37" s="115"/>
      <c r="D37"/>
      <c r="E37" s="115"/>
      <c r="F37"/>
    </row>
    <row r="38" spans="2:6" ht="15.75">
      <c r="B38"/>
      <c r="C38" s="115"/>
      <c r="D38"/>
      <c r="E38" s="115"/>
      <c r="F38"/>
    </row>
    <row r="39" spans="2:6" ht="15.75">
      <c r="B39" s="1" t="s">
        <v>12</v>
      </c>
      <c r="C39" s="115"/>
      <c r="D39"/>
      <c r="E39" s="115"/>
      <c r="F39"/>
    </row>
    <row r="40" spans="2:6" ht="15.75">
      <c r="B40" s="1" t="s">
        <v>13</v>
      </c>
      <c r="C40" s="115"/>
      <c r="D40"/>
      <c r="E40" s="115"/>
      <c r="F40" s="1"/>
    </row>
    <row r="41" spans="2:6" ht="15.75">
      <c r="B41" t="s">
        <v>14</v>
      </c>
      <c r="C41" s="115"/>
      <c r="D41"/>
      <c r="E41" s="115"/>
      <c r="F41"/>
    </row>
  </sheetData>
  <sheetProtection selectLockedCells="1" selectUnlockedCells="1"/>
  <mergeCells count="2">
    <mergeCell ref="A1:I1"/>
    <mergeCell ref="A3:E3"/>
  </mergeCells>
  <printOptions/>
  <pageMargins left="0.4979166666666667" right="0.2881944444444444" top="0.5618055555555556" bottom="0.2652777777777778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7" sqref="L17"/>
    </sheetView>
  </sheetViews>
  <sheetFormatPr defaultColWidth="8.796875" defaultRowHeight="14.25"/>
  <cols>
    <col min="1" max="1" width="33" style="116" customWidth="1"/>
    <col min="2" max="2" width="8.5" style="116" customWidth="1"/>
    <col min="3" max="3" width="11.19921875" style="116" customWidth="1"/>
    <col min="4" max="4" width="11.19921875" style="117" customWidth="1"/>
    <col min="5" max="5" width="7.296875" style="118" customWidth="1"/>
    <col min="6" max="6" width="7.5" style="118" customWidth="1"/>
    <col min="7" max="7" width="7.296875" style="116" customWidth="1"/>
    <col min="8" max="8" width="9.19921875" style="116" customWidth="1"/>
    <col min="9" max="9" width="9.296875" style="116" customWidth="1"/>
    <col min="10" max="10" width="8.5" style="116" customWidth="1"/>
    <col min="11" max="11" width="11.09765625" style="118" customWidth="1"/>
    <col min="12" max="16384" width="10.296875" style="119" customWidth="1"/>
  </cols>
  <sheetData>
    <row r="1" spans="1:11" ht="18.75" customHeight="1">
      <c r="A1" s="120" t="s">
        <v>242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.75">
      <c r="A2" s="121">
        <f>'обл сен'!E6</f>
        <v>0</v>
      </c>
      <c r="B2" s="121"/>
      <c r="C2" s="121"/>
      <c r="D2" s="122"/>
      <c r="E2" s="120"/>
      <c r="F2" s="121"/>
      <c r="G2" s="121"/>
      <c r="H2" s="121"/>
      <c r="I2" s="121"/>
      <c r="J2" s="121"/>
      <c r="K2" s="121"/>
    </row>
    <row r="3" spans="1:11" ht="78">
      <c r="A3" s="123" t="s">
        <v>66</v>
      </c>
      <c r="B3" s="123" t="s">
        <v>293</v>
      </c>
      <c r="C3" s="123" t="s">
        <v>243</v>
      </c>
      <c r="D3" s="124" t="s">
        <v>244</v>
      </c>
      <c r="E3" s="124" t="s">
        <v>294</v>
      </c>
      <c r="F3" s="125" t="s">
        <v>297</v>
      </c>
      <c r="G3" s="126" t="s">
        <v>298</v>
      </c>
      <c r="H3" s="126" t="s">
        <v>299</v>
      </c>
      <c r="I3" s="126" t="s">
        <v>300</v>
      </c>
      <c r="J3" s="126" t="s">
        <v>301</v>
      </c>
      <c r="K3" s="125" t="s">
        <v>302</v>
      </c>
    </row>
    <row r="4" spans="1:11" ht="33.75">
      <c r="A4" s="123" t="s">
        <v>303</v>
      </c>
      <c r="B4" s="123">
        <v>1.2</v>
      </c>
      <c r="C4" s="127" t="s">
        <v>225</v>
      </c>
      <c r="D4" s="128" t="s">
        <v>78</v>
      </c>
      <c r="E4" s="123" t="s">
        <v>304</v>
      </c>
      <c r="F4" s="125">
        <v>2</v>
      </c>
      <c r="G4" s="129">
        <v>0</v>
      </c>
      <c r="H4" s="129">
        <v>0</v>
      </c>
      <c r="I4" s="129">
        <v>0</v>
      </c>
      <c r="J4" s="129">
        <v>0</v>
      </c>
      <c r="K4" s="125">
        <f aca="true" t="shared" si="0" ref="K4:K16">B4</f>
        <v>1.2</v>
      </c>
    </row>
    <row r="5" spans="1:11" ht="18.75">
      <c r="A5" s="123" t="s">
        <v>305</v>
      </c>
      <c r="B5" s="123">
        <v>3</v>
      </c>
      <c r="C5" s="127" t="s">
        <v>225</v>
      </c>
      <c r="D5" s="128" t="s">
        <v>78</v>
      </c>
      <c r="E5" s="123" t="s">
        <v>304</v>
      </c>
      <c r="F5" s="125">
        <v>1</v>
      </c>
      <c r="G5" s="129">
        <v>0</v>
      </c>
      <c r="H5" s="129">
        <v>0</v>
      </c>
      <c r="I5" s="129">
        <v>0</v>
      </c>
      <c r="J5" s="129">
        <v>0</v>
      </c>
      <c r="K5" s="125">
        <f t="shared" si="0"/>
        <v>3</v>
      </c>
    </row>
    <row r="6" spans="1:11" ht="18.75">
      <c r="A6" s="130" t="s">
        <v>306</v>
      </c>
      <c r="B6" s="123">
        <v>4</v>
      </c>
      <c r="C6" s="127" t="s">
        <v>225</v>
      </c>
      <c r="D6" s="128" t="s">
        <v>78</v>
      </c>
      <c r="E6" s="123" t="s">
        <v>304</v>
      </c>
      <c r="F6" s="125">
        <v>1</v>
      </c>
      <c r="G6" s="129">
        <v>0</v>
      </c>
      <c r="H6" s="129">
        <v>0</v>
      </c>
      <c r="I6" s="129">
        <v>0</v>
      </c>
      <c r="J6" s="129">
        <v>0</v>
      </c>
      <c r="K6" s="125">
        <f t="shared" si="0"/>
        <v>4</v>
      </c>
    </row>
    <row r="7" spans="1:11" ht="18.75">
      <c r="A7" s="130" t="s">
        <v>307</v>
      </c>
      <c r="B7" s="130" t="s">
        <v>308</v>
      </c>
      <c r="C7" s="127" t="s">
        <v>225</v>
      </c>
      <c r="D7" s="128" t="s">
        <v>78</v>
      </c>
      <c r="E7" s="123" t="s">
        <v>304</v>
      </c>
      <c r="F7" s="125">
        <v>5</v>
      </c>
      <c r="G7" s="129">
        <v>0</v>
      </c>
      <c r="H7" s="129">
        <v>0</v>
      </c>
      <c r="I7" s="129">
        <v>0</v>
      </c>
      <c r="J7" s="129">
        <v>0</v>
      </c>
      <c r="K7" s="125">
        <f t="shared" si="0"/>
        <v>0</v>
      </c>
    </row>
    <row r="8" spans="1:11" ht="18.75">
      <c r="A8" s="130" t="s">
        <v>309</v>
      </c>
      <c r="B8" s="130" t="s">
        <v>310</v>
      </c>
      <c r="C8" s="127" t="s">
        <v>225</v>
      </c>
      <c r="D8" s="128" t="s">
        <v>78</v>
      </c>
      <c r="E8" s="123" t="s">
        <v>304</v>
      </c>
      <c r="F8" s="125">
        <v>2</v>
      </c>
      <c r="G8" s="129">
        <v>0</v>
      </c>
      <c r="H8" s="129">
        <v>0</v>
      </c>
      <c r="I8" s="129">
        <v>0</v>
      </c>
      <c r="J8" s="129">
        <v>0</v>
      </c>
      <c r="K8" s="125">
        <f t="shared" si="0"/>
        <v>0</v>
      </c>
    </row>
    <row r="9" spans="1:11" ht="18.75">
      <c r="A9" s="130" t="s">
        <v>311</v>
      </c>
      <c r="B9" s="130" t="s">
        <v>312</v>
      </c>
      <c r="C9" s="127" t="s">
        <v>225</v>
      </c>
      <c r="D9" s="128" t="s">
        <v>78</v>
      </c>
      <c r="E9" s="123" t="s">
        <v>304</v>
      </c>
      <c r="F9" s="125">
        <v>2</v>
      </c>
      <c r="G9" s="129">
        <v>0</v>
      </c>
      <c r="H9" s="129">
        <v>0</v>
      </c>
      <c r="I9" s="129">
        <v>0</v>
      </c>
      <c r="J9" s="129">
        <v>0</v>
      </c>
      <c r="K9" s="125">
        <f t="shared" si="0"/>
        <v>0</v>
      </c>
    </row>
    <row r="10" spans="1:11" ht="18.75">
      <c r="A10" s="130" t="s">
        <v>313</v>
      </c>
      <c r="B10" s="130">
        <v>15</v>
      </c>
      <c r="C10" s="127" t="s">
        <v>225</v>
      </c>
      <c r="D10" s="128" t="s">
        <v>78</v>
      </c>
      <c r="E10" s="123" t="s">
        <v>304</v>
      </c>
      <c r="F10" s="125">
        <v>1</v>
      </c>
      <c r="G10" s="129">
        <v>0</v>
      </c>
      <c r="H10" s="129">
        <v>0</v>
      </c>
      <c r="I10" s="129">
        <v>0</v>
      </c>
      <c r="J10" s="129">
        <v>0</v>
      </c>
      <c r="K10" s="125">
        <f t="shared" si="0"/>
        <v>15</v>
      </c>
    </row>
    <row r="11" spans="1:11" ht="18.75">
      <c r="A11" s="130" t="s">
        <v>314</v>
      </c>
      <c r="B11" s="130">
        <v>16</v>
      </c>
      <c r="C11" s="127" t="s">
        <v>225</v>
      </c>
      <c r="D11" s="128" t="s">
        <v>78</v>
      </c>
      <c r="E11" s="123" t="s">
        <v>304</v>
      </c>
      <c r="F11" s="125">
        <v>1</v>
      </c>
      <c r="G11" s="129">
        <v>0</v>
      </c>
      <c r="H11" s="129">
        <v>0</v>
      </c>
      <c r="I11" s="129">
        <v>0</v>
      </c>
      <c r="J11" s="129">
        <v>0</v>
      </c>
      <c r="K11" s="125">
        <f t="shared" si="0"/>
        <v>16</v>
      </c>
    </row>
    <row r="12" spans="1:11" ht="18.75">
      <c r="A12" s="130" t="s">
        <v>315</v>
      </c>
      <c r="B12" s="130" t="s">
        <v>316</v>
      </c>
      <c r="C12" s="127" t="s">
        <v>225</v>
      </c>
      <c r="D12" s="128" t="s">
        <v>78</v>
      </c>
      <c r="E12" s="123" t="s">
        <v>304</v>
      </c>
      <c r="F12" s="125">
        <v>2</v>
      </c>
      <c r="G12" s="129">
        <v>0</v>
      </c>
      <c r="H12" s="129">
        <v>0</v>
      </c>
      <c r="I12" s="129">
        <v>0</v>
      </c>
      <c r="J12" s="129">
        <v>0</v>
      </c>
      <c r="K12" s="125">
        <f t="shared" si="0"/>
        <v>0</v>
      </c>
    </row>
    <row r="13" spans="1:11" ht="18.75">
      <c r="A13" s="131" t="s">
        <v>317</v>
      </c>
      <c r="B13" s="130">
        <v>4.5</v>
      </c>
      <c r="C13" s="127" t="s">
        <v>225</v>
      </c>
      <c r="D13" s="128" t="s">
        <v>78</v>
      </c>
      <c r="E13" s="123" t="s">
        <v>318</v>
      </c>
      <c r="F13" s="125">
        <v>2</v>
      </c>
      <c r="G13" s="129">
        <v>0</v>
      </c>
      <c r="H13" s="129">
        <v>0</v>
      </c>
      <c r="I13" s="129">
        <v>0</v>
      </c>
      <c r="J13" s="129">
        <v>0</v>
      </c>
      <c r="K13" s="125">
        <f t="shared" si="0"/>
        <v>4.5</v>
      </c>
    </row>
    <row r="14" spans="1:11" ht="18.75">
      <c r="A14" s="131" t="s">
        <v>319</v>
      </c>
      <c r="B14" s="130">
        <v>6</v>
      </c>
      <c r="C14" s="127" t="s">
        <v>225</v>
      </c>
      <c r="D14" s="128" t="s">
        <v>78</v>
      </c>
      <c r="E14" s="123" t="s">
        <v>318</v>
      </c>
      <c r="F14" s="125">
        <v>1</v>
      </c>
      <c r="G14" s="129">
        <v>0</v>
      </c>
      <c r="H14" s="129">
        <v>0</v>
      </c>
      <c r="I14" s="129">
        <v>0</v>
      </c>
      <c r="J14" s="129">
        <v>0</v>
      </c>
      <c r="K14" s="125">
        <f t="shared" si="0"/>
        <v>6</v>
      </c>
    </row>
    <row r="15" spans="1:11" ht="18.75">
      <c r="A15" s="131" t="s">
        <v>320</v>
      </c>
      <c r="B15" s="130">
        <v>7</v>
      </c>
      <c r="C15" s="127" t="s">
        <v>225</v>
      </c>
      <c r="D15" s="128" t="s">
        <v>78</v>
      </c>
      <c r="E15" s="123" t="s">
        <v>318</v>
      </c>
      <c r="F15" s="125">
        <v>1</v>
      </c>
      <c r="G15" s="129">
        <v>0</v>
      </c>
      <c r="H15" s="129">
        <v>0</v>
      </c>
      <c r="I15" s="129">
        <v>0</v>
      </c>
      <c r="J15" s="129">
        <v>0</v>
      </c>
      <c r="K15" s="125">
        <f t="shared" si="0"/>
        <v>7</v>
      </c>
    </row>
    <row r="16" spans="1:11" ht="18.75">
      <c r="A16" s="123" t="s">
        <v>321</v>
      </c>
      <c r="B16" s="130">
        <v>8.9</v>
      </c>
      <c r="C16" s="127" t="s">
        <v>225</v>
      </c>
      <c r="D16" s="128" t="s">
        <v>78</v>
      </c>
      <c r="E16" s="123" t="s">
        <v>318</v>
      </c>
      <c r="F16" s="123">
        <v>2</v>
      </c>
      <c r="G16" s="129">
        <v>0</v>
      </c>
      <c r="H16" s="129">
        <v>0</v>
      </c>
      <c r="I16" s="129">
        <v>0</v>
      </c>
      <c r="J16" s="129">
        <v>0</v>
      </c>
      <c r="K16" s="125">
        <f t="shared" si="0"/>
        <v>8.9</v>
      </c>
    </row>
    <row r="17" spans="1:11" ht="18.75">
      <c r="A17" s="132" t="s">
        <v>322</v>
      </c>
      <c r="B17" s="133">
        <v>1</v>
      </c>
      <c r="C17" s="134" t="s">
        <v>225</v>
      </c>
      <c r="D17" s="128" t="s">
        <v>78</v>
      </c>
      <c r="E17" s="123" t="s">
        <v>323</v>
      </c>
      <c r="F17" s="123">
        <v>1</v>
      </c>
      <c r="G17" s="129">
        <v>0</v>
      </c>
      <c r="H17" s="129">
        <v>0</v>
      </c>
      <c r="I17" s="129">
        <v>0</v>
      </c>
      <c r="J17" s="129">
        <v>0</v>
      </c>
      <c r="K17" s="135" t="s">
        <v>324</v>
      </c>
    </row>
    <row r="18" spans="1:11" ht="18.75">
      <c r="A18" s="132" t="s">
        <v>325</v>
      </c>
      <c r="B18" s="133">
        <v>2</v>
      </c>
      <c r="C18" s="134" t="s">
        <v>225</v>
      </c>
      <c r="D18" s="128" t="s">
        <v>78</v>
      </c>
      <c r="E18" s="123" t="s">
        <v>323</v>
      </c>
      <c r="F18" s="123">
        <v>1</v>
      </c>
      <c r="G18" s="129">
        <v>0</v>
      </c>
      <c r="H18" s="129">
        <v>0</v>
      </c>
      <c r="I18" s="129">
        <v>0</v>
      </c>
      <c r="J18" s="129">
        <v>0</v>
      </c>
      <c r="K18" s="135" t="s">
        <v>324</v>
      </c>
    </row>
    <row r="19" spans="1:11" ht="18.75">
      <c r="A19" s="132" t="s">
        <v>326</v>
      </c>
      <c r="B19" s="133">
        <v>3</v>
      </c>
      <c r="C19" s="134" t="s">
        <v>225</v>
      </c>
      <c r="D19" s="128" t="s">
        <v>78</v>
      </c>
      <c r="E19" s="123" t="s">
        <v>323</v>
      </c>
      <c r="F19" s="123">
        <v>1</v>
      </c>
      <c r="G19" s="123">
        <v>0</v>
      </c>
      <c r="H19" s="123">
        <v>3</v>
      </c>
      <c r="I19" s="130">
        <v>0</v>
      </c>
      <c r="J19" s="130">
        <v>0</v>
      </c>
      <c r="K19" s="135" t="s">
        <v>40</v>
      </c>
    </row>
    <row r="20" spans="1:11" ht="33.75">
      <c r="A20" s="123" t="s">
        <v>327</v>
      </c>
      <c r="B20" s="133" t="s">
        <v>328</v>
      </c>
      <c r="C20" s="134" t="s">
        <v>231</v>
      </c>
      <c r="D20" s="128" t="s">
        <v>144</v>
      </c>
      <c r="E20" s="123" t="s">
        <v>318</v>
      </c>
      <c r="F20" s="123">
        <v>5</v>
      </c>
      <c r="G20" s="129">
        <v>0</v>
      </c>
      <c r="H20" s="129">
        <v>0</v>
      </c>
      <c r="I20" s="129">
        <v>0</v>
      </c>
      <c r="J20" s="129">
        <v>0</v>
      </c>
      <c r="K20" s="135">
        <f aca="true" t="shared" si="1" ref="K20:K32">B20</f>
        <v>0</v>
      </c>
    </row>
    <row r="21" spans="1:11" ht="18.75">
      <c r="A21" s="123" t="s">
        <v>252</v>
      </c>
      <c r="B21" s="123">
        <v>6.7</v>
      </c>
      <c r="C21" s="127" t="s">
        <v>231</v>
      </c>
      <c r="D21" s="128" t="s">
        <v>144</v>
      </c>
      <c r="E21" s="123" t="s">
        <v>318</v>
      </c>
      <c r="F21" s="129">
        <v>2</v>
      </c>
      <c r="G21" s="129">
        <v>0</v>
      </c>
      <c r="H21" s="129">
        <v>0</v>
      </c>
      <c r="I21" s="129">
        <v>0</v>
      </c>
      <c r="J21" s="129">
        <v>0</v>
      </c>
      <c r="K21" s="135">
        <f t="shared" si="1"/>
        <v>6.7</v>
      </c>
    </row>
    <row r="22" spans="1:11" ht="18.75">
      <c r="A22" s="123" t="s">
        <v>329</v>
      </c>
      <c r="B22" s="123" t="s">
        <v>330</v>
      </c>
      <c r="C22" s="127" t="s">
        <v>231</v>
      </c>
      <c r="D22" s="128" t="s">
        <v>144</v>
      </c>
      <c r="E22" s="123" t="s">
        <v>318</v>
      </c>
      <c r="F22" s="129">
        <v>5</v>
      </c>
      <c r="G22" s="129">
        <v>0</v>
      </c>
      <c r="H22" s="129">
        <v>0</v>
      </c>
      <c r="I22" s="129">
        <v>0</v>
      </c>
      <c r="J22" s="129">
        <v>0</v>
      </c>
      <c r="K22" s="135">
        <f t="shared" si="1"/>
        <v>0</v>
      </c>
    </row>
    <row r="23" spans="1:11" ht="18.75">
      <c r="A23" s="123" t="s">
        <v>261</v>
      </c>
      <c r="B23" s="123" t="s">
        <v>331</v>
      </c>
      <c r="C23" s="127" t="s">
        <v>231</v>
      </c>
      <c r="D23" s="128" t="s">
        <v>78</v>
      </c>
      <c r="E23" s="123" t="s">
        <v>318</v>
      </c>
      <c r="F23" s="129">
        <v>3</v>
      </c>
      <c r="G23" s="129">
        <v>0</v>
      </c>
      <c r="H23" s="129">
        <v>0</v>
      </c>
      <c r="I23" s="129">
        <v>0</v>
      </c>
      <c r="J23" s="129">
        <v>0</v>
      </c>
      <c r="K23" s="135">
        <f t="shared" si="1"/>
        <v>0</v>
      </c>
    </row>
    <row r="24" spans="1:11" ht="18.75">
      <c r="A24" s="130" t="s">
        <v>263</v>
      </c>
      <c r="B24" s="123">
        <v>15.19</v>
      </c>
      <c r="C24" s="127" t="s">
        <v>231</v>
      </c>
      <c r="D24" s="128" t="s">
        <v>144</v>
      </c>
      <c r="E24" s="123" t="s">
        <v>318</v>
      </c>
      <c r="F24" s="129">
        <v>2</v>
      </c>
      <c r="G24" s="129">
        <v>0</v>
      </c>
      <c r="H24" s="129">
        <v>0</v>
      </c>
      <c r="I24" s="129">
        <v>0</v>
      </c>
      <c r="J24" s="129">
        <v>0</v>
      </c>
      <c r="K24" s="135">
        <f t="shared" si="1"/>
        <v>15.19</v>
      </c>
    </row>
    <row r="25" spans="1:11" ht="18.75">
      <c r="A25" s="130" t="s">
        <v>251</v>
      </c>
      <c r="B25" s="123">
        <v>8.9</v>
      </c>
      <c r="C25" s="127" t="s">
        <v>231</v>
      </c>
      <c r="D25" s="128" t="s">
        <v>144</v>
      </c>
      <c r="E25" s="123" t="s">
        <v>318</v>
      </c>
      <c r="F25" s="129">
        <v>2</v>
      </c>
      <c r="G25" s="129">
        <v>0</v>
      </c>
      <c r="H25" s="129">
        <v>0</v>
      </c>
      <c r="I25" s="129">
        <v>0</v>
      </c>
      <c r="J25" s="129">
        <v>0</v>
      </c>
      <c r="K25" s="135">
        <f t="shared" si="1"/>
        <v>8.9</v>
      </c>
    </row>
    <row r="26" spans="1:11" ht="18.75">
      <c r="A26" s="130" t="s">
        <v>226</v>
      </c>
      <c r="B26" s="123">
        <v>1.2</v>
      </c>
      <c r="C26" s="127" t="s">
        <v>231</v>
      </c>
      <c r="D26" s="128" t="s">
        <v>144</v>
      </c>
      <c r="E26" s="123" t="s">
        <v>318</v>
      </c>
      <c r="F26" s="129">
        <v>2</v>
      </c>
      <c r="G26" s="129">
        <v>0</v>
      </c>
      <c r="H26" s="129">
        <v>0</v>
      </c>
      <c r="I26" s="129">
        <v>0</v>
      </c>
      <c r="J26" s="129">
        <v>0</v>
      </c>
      <c r="K26" s="135">
        <f t="shared" si="1"/>
        <v>1.2</v>
      </c>
    </row>
    <row r="27" spans="1:11" ht="18.75">
      <c r="A27" s="130" t="s">
        <v>270</v>
      </c>
      <c r="B27" s="123">
        <v>8</v>
      </c>
      <c r="C27" s="127" t="s">
        <v>231</v>
      </c>
      <c r="D27" s="128" t="s">
        <v>144</v>
      </c>
      <c r="E27" s="123" t="s">
        <v>318</v>
      </c>
      <c r="F27" s="129">
        <v>1</v>
      </c>
      <c r="G27" s="129">
        <v>0</v>
      </c>
      <c r="H27" s="129">
        <v>0</v>
      </c>
      <c r="I27" s="129">
        <v>0</v>
      </c>
      <c r="J27" s="129">
        <v>0</v>
      </c>
      <c r="K27" s="135">
        <f t="shared" si="1"/>
        <v>8</v>
      </c>
    </row>
    <row r="28" spans="1:11" ht="33.75">
      <c r="A28" s="130" t="s">
        <v>332</v>
      </c>
      <c r="B28" s="123" t="s">
        <v>333</v>
      </c>
      <c r="C28" s="127" t="s">
        <v>231</v>
      </c>
      <c r="D28" s="128" t="s">
        <v>144</v>
      </c>
      <c r="E28" s="123" t="s">
        <v>318</v>
      </c>
      <c r="F28" s="129">
        <v>6</v>
      </c>
      <c r="G28" s="129">
        <v>0</v>
      </c>
      <c r="H28" s="129">
        <v>0</v>
      </c>
      <c r="I28" s="129">
        <v>0</v>
      </c>
      <c r="J28" s="129">
        <v>0</v>
      </c>
      <c r="K28" s="135">
        <f t="shared" si="1"/>
        <v>0</v>
      </c>
    </row>
    <row r="29" spans="1:11" ht="18.75">
      <c r="A29" s="130" t="s">
        <v>275</v>
      </c>
      <c r="B29" s="123">
        <v>25.24</v>
      </c>
      <c r="C29" s="127" t="s">
        <v>231</v>
      </c>
      <c r="D29" s="128" t="s">
        <v>144</v>
      </c>
      <c r="E29" s="123" t="s">
        <v>318</v>
      </c>
      <c r="F29" s="129">
        <v>2</v>
      </c>
      <c r="G29" s="123">
        <f>B29</f>
        <v>25.24</v>
      </c>
      <c r="H29" s="129">
        <v>0</v>
      </c>
      <c r="I29" s="129">
        <v>0</v>
      </c>
      <c r="J29" s="129">
        <v>0</v>
      </c>
      <c r="K29" s="135">
        <f t="shared" si="1"/>
        <v>25.24</v>
      </c>
    </row>
    <row r="30" spans="1:11" ht="18.75">
      <c r="A30" s="130" t="s">
        <v>276</v>
      </c>
      <c r="B30" s="123">
        <v>23</v>
      </c>
      <c r="C30" s="127" t="s">
        <v>231</v>
      </c>
      <c r="D30" s="128" t="s">
        <v>144</v>
      </c>
      <c r="E30" s="123" t="s">
        <v>318</v>
      </c>
      <c r="F30" s="129">
        <v>1</v>
      </c>
      <c r="G30" s="123">
        <v>5</v>
      </c>
      <c r="H30" s="129">
        <v>0</v>
      </c>
      <c r="I30" s="129">
        <v>0</v>
      </c>
      <c r="J30" s="129">
        <v>0</v>
      </c>
      <c r="K30" s="135">
        <f t="shared" si="1"/>
        <v>23</v>
      </c>
    </row>
    <row r="31" spans="1:11" ht="18.75">
      <c r="A31" s="130" t="s">
        <v>277</v>
      </c>
      <c r="B31" s="123">
        <v>21.22</v>
      </c>
      <c r="C31" s="127" t="s">
        <v>231</v>
      </c>
      <c r="D31" s="128" t="s">
        <v>144</v>
      </c>
      <c r="E31" s="123" t="s">
        <v>318</v>
      </c>
      <c r="F31" s="129">
        <v>2</v>
      </c>
      <c r="G31" s="129">
        <v>0</v>
      </c>
      <c r="H31" s="129">
        <v>0</v>
      </c>
      <c r="I31" s="129">
        <v>0</v>
      </c>
      <c r="J31" s="129">
        <v>0</v>
      </c>
      <c r="K31" s="135">
        <f t="shared" si="1"/>
        <v>21.22</v>
      </c>
    </row>
    <row r="32" spans="1:11" ht="26.25">
      <c r="A32" s="130" t="s">
        <v>260</v>
      </c>
      <c r="B32" s="124" t="s">
        <v>334</v>
      </c>
      <c r="C32" s="127" t="s">
        <v>231</v>
      </c>
      <c r="D32" s="128" t="s">
        <v>144</v>
      </c>
      <c r="E32" s="123" t="s">
        <v>318</v>
      </c>
      <c r="F32" s="129">
        <v>15</v>
      </c>
      <c r="G32" s="129">
        <v>0</v>
      </c>
      <c r="H32" s="129">
        <v>0</v>
      </c>
      <c r="I32" s="129">
        <v>0</v>
      </c>
      <c r="J32" s="129">
        <v>0</v>
      </c>
      <c r="K32" s="135">
        <f t="shared" si="1"/>
        <v>0</v>
      </c>
    </row>
    <row r="33" spans="1:11" ht="26.25">
      <c r="A33" s="136" t="s">
        <v>335</v>
      </c>
      <c r="B33" s="124" t="s">
        <v>336</v>
      </c>
      <c r="C33" s="123" t="s">
        <v>304</v>
      </c>
      <c r="D33" s="124">
        <v>17</v>
      </c>
      <c r="E33" s="124"/>
      <c r="F33" s="124"/>
      <c r="G33" s="137"/>
      <c r="H33" s="137"/>
      <c r="I33" s="138"/>
      <c r="J33" s="138"/>
      <c r="K33" s="139"/>
    </row>
    <row r="34" spans="1:11" ht="26.25">
      <c r="A34" s="136" t="s">
        <v>335</v>
      </c>
      <c r="B34" s="140" t="s">
        <v>336</v>
      </c>
      <c r="C34" s="141" t="s">
        <v>318</v>
      </c>
      <c r="D34" s="142">
        <v>6</v>
      </c>
      <c r="E34" s="142"/>
      <c r="F34" s="142"/>
      <c r="G34" s="143"/>
      <c r="H34" s="144"/>
      <c r="I34" s="144"/>
      <c r="J34" s="143"/>
      <c r="K34" s="143"/>
    </row>
    <row r="35" spans="1:11" ht="26.25">
      <c r="A35" s="136" t="s">
        <v>337</v>
      </c>
      <c r="B35" s="140" t="s">
        <v>338</v>
      </c>
      <c r="C35" s="141" t="s">
        <v>318</v>
      </c>
      <c r="D35" s="142">
        <v>48</v>
      </c>
      <c r="E35" s="142"/>
      <c r="F35" s="142"/>
      <c r="G35" s="143"/>
      <c r="H35" s="144"/>
      <c r="I35" s="144"/>
      <c r="J35" s="143"/>
      <c r="K35" s="143"/>
    </row>
    <row r="36" spans="1:11" ht="26.25">
      <c r="A36" s="136" t="s">
        <v>335</v>
      </c>
      <c r="B36" s="140" t="s">
        <v>336</v>
      </c>
      <c r="C36" s="141" t="s">
        <v>323</v>
      </c>
      <c r="D36" s="142">
        <v>3</v>
      </c>
      <c r="E36" s="142"/>
      <c r="F36" s="142"/>
      <c r="G36" s="143"/>
      <c r="H36" s="144"/>
      <c r="I36" s="144"/>
      <c r="J36" s="143"/>
      <c r="K36" s="143"/>
    </row>
    <row r="37" spans="1:11" ht="26.25">
      <c r="A37" s="140" t="s">
        <v>339</v>
      </c>
      <c r="B37" s="145"/>
      <c r="C37" s="145"/>
      <c r="D37" s="145"/>
      <c r="E37" s="145"/>
      <c r="F37" s="145"/>
      <c r="G37" s="146">
        <v>3</v>
      </c>
      <c r="H37" s="144"/>
      <c r="I37" s="144"/>
      <c r="J37" s="143"/>
      <c r="K37" s="143"/>
    </row>
    <row r="38" spans="1:11" ht="17.25">
      <c r="A38" s="147" t="s">
        <v>340</v>
      </c>
      <c r="B38" s="145"/>
      <c r="C38" s="145"/>
      <c r="D38" s="145"/>
      <c r="E38" s="145"/>
      <c r="F38" s="145"/>
      <c r="G38" s="145"/>
      <c r="H38" s="148">
        <v>1</v>
      </c>
      <c r="I38" s="144"/>
      <c r="J38" s="143"/>
      <c r="K38" s="143"/>
    </row>
    <row r="39" spans="1:11" ht="17.25">
      <c r="A39" s="140" t="s">
        <v>341</v>
      </c>
      <c r="B39" s="145"/>
      <c r="C39" s="145"/>
      <c r="D39" s="145"/>
      <c r="E39" s="145"/>
      <c r="F39" s="145"/>
      <c r="G39" s="145"/>
      <c r="H39" s="145"/>
      <c r="I39" s="148">
        <v>0</v>
      </c>
      <c r="J39" s="143"/>
      <c r="K39" s="143"/>
    </row>
    <row r="40" spans="1:11" ht="16.5">
      <c r="A40" s="140" t="s">
        <v>342</v>
      </c>
      <c r="B40" s="145"/>
      <c r="C40" s="145"/>
      <c r="D40" s="145"/>
      <c r="E40" s="145"/>
      <c r="F40" s="145"/>
      <c r="G40" s="145"/>
      <c r="H40" s="145"/>
      <c r="I40" s="145"/>
      <c r="J40" s="146">
        <v>0</v>
      </c>
      <c r="K40" s="143"/>
    </row>
    <row r="41" spans="1:11" ht="16.5">
      <c r="A41" s="147" t="s">
        <v>343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6">
        <v>57</v>
      </c>
    </row>
    <row r="42" spans="1:11" ht="18">
      <c r="A42" s="149"/>
      <c r="B42" s="150"/>
      <c r="C42" s="150"/>
      <c r="D42" s="151"/>
      <c r="E42" s="137"/>
      <c r="F42" s="137"/>
      <c r="G42" s="137"/>
      <c r="H42" s="137"/>
      <c r="I42" s="137"/>
      <c r="J42" s="137"/>
      <c r="K42" s="152"/>
    </row>
    <row r="43" spans="1:11" ht="18">
      <c r="A43" s="153"/>
      <c r="B43" s="154"/>
      <c r="C43" s="150"/>
      <c r="D43" s="155"/>
      <c r="E43" s="156"/>
      <c r="F43" s="156"/>
      <c r="G43" s="153"/>
      <c r="H43" s="153"/>
      <c r="I43" s="137"/>
      <c r="J43" s="137"/>
      <c r="K43" s="137"/>
    </row>
    <row r="44" spans="1:11" ht="18.75" customHeight="1">
      <c r="A44" s="149" t="s">
        <v>283</v>
      </c>
      <c r="B44" s="149"/>
      <c r="C44" s="150"/>
      <c r="D44" s="155"/>
      <c r="E44" s="156"/>
      <c r="F44" s="156"/>
      <c r="G44" s="153"/>
      <c r="H44" s="153"/>
      <c r="I44" s="137"/>
      <c r="J44" s="137"/>
      <c r="K44" s="137"/>
    </row>
    <row r="45" spans="1:11" ht="18.75">
      <c r="A45" s="153" t="s">
        <v>284</v>
      </c>
      <c r="B45" s="154"/>
      <c r="C45" s="154"/>
      <c r="D45" s="155"/>
      <c r="E45" s="156"/>
      <c r="F45" s="156"/>
      <c r="G45" s="153"/>
      <c r="H45" s="153"/>
      <c r="I45" s="137"/>
      <c r="J45" s="137"/>
      <c r="K45" s="157"/>
    </row>
    <row r="46" spans="1:11" ht="18.75" customHeight="1">
      <c r="A46" s="149" t="s">
        <v>285</v>
      </c>
      <c r="B46" s="149"/>
      <c r="C46" s="154"/>
      <c r="D46" s="158"/>
      <c r="E46" s="157"/>
      <c r="F46" s="157"/>
      <c r="G46" s="154"/>
      <c r="H46" s="154"/>
      <c r="I46" s="137"/>
      <c r="J46" s="137"/>
      <c r="K46" s="157"/>
    </row>
    <row r="47" spans="1:11" ht="18">
      <c r="A47" s="153"/>
      <c r="B47" s="154"/>
      <c r="C47" s="154"/>
      <c r="D47" s="158"/>
      <c r="E47" s="157"/>
      <c r="F47" s="157"/>
      <c r="G47" s="154"/>
      <c r="H47" s="154"/>
      <c r="I47" s="154"/>
      <c r="J47" s="154"/>
      <c r="K47" s="157"/>
    </row>
    <row r="48" spans="1:11" ht="18.75">
      <c r="A48" s="153" t="s">
        <v>10</v>
      </c>
      <c r="B48" s="154"/>
      <c r="C48" s="154"/>
      <c r="D48" s="158"/>
      <c r="E48" s="157"/>
      <c r="F48" s="157"/>
      <c r="G48" s="154"/>
      <c r="H48" s="154"/>
      <c r="I48" s="154"/>
      <c r="J48" s="154"/>
      <c r="K48" s="157"/>
    </row>
    <row r="49" spans="1:11" ht="18.75" customHeight="1">
      <c r="A49" s="149" t="s">
        <v>11</v>
      </c>
      <c r="B49" s="149"/>
      <c r="C49" s="149"/>
      <c r="D49" s="158"/>
      <c r="E49" s="157"/>
      <c r="F49" s="157"/>
      <c r="G49" s="154"/>
      <c r="H49" s="154"/>
      <c r="I49" s="154"/>
      <c r="J49" s="154"/>
      <c r="K49" s="157"/>
    </row>
    <row r="50" spans="1:11" ht="18">
      <c r="A50" s="153"/>
      <c r="B50" s="154"/>
      <c r="C50" s="154"/>
      <c r="D50" s="158"/>
      <c r="E50" s="157"/>
      <c r="F50" s="157"/>
      <c r="G50" s="154"/>
      <c r="H50" s="154"/>
      <c r="I50" s="154"/>
      <c r="J50" s="154"/>
      <c r="K50" s="157"/>
    </row>
    <row r="51" spans="1:11" ht="18">
      <c r="A51" s="1" t="s">
        <v>12</v>
      </c>
      <c r="B51" s="115"/>
      <c r="C51"/>
      <c r="D51" s="115"/>
      <c r="E51"/>
      <c r="F51" s="157"/>
      <c r="G51" s="154"/>
      <c r="H51" s="154"/>
      <c r="I51" s="154"/>
      <c r="J51" s="154"/>
      <c r="K51" s="157"/>
    </row>
    <row r="52" spans="1:11" ht="18">
      <c r="A52" s="1" t="s">
        <v>13</v>
      </c>
      <c r="B52" s="115"/>
      <c r="C52"/>
      <c r="D52" s="115"/>
      <c r="E52" s="1"/>
      <c r="F52" s="157"/>
      <c r="G52" s="154"/>
      <c r="H52" s="154"/>
      <c r="I52" s="154"/>
      <c r="J52" s="154"/>
      <c r="K52" s="157"/>
    </row>
    <row r="53" spans="1:11" ht="18">
      <c r="A53" t="s">
        <v>14</v>
      </c>
      <c r="B53" s="115"/>
      <c r="C53"/>
      <c r="D53" s="115"/>
      <c r="E53"/>
      <c r="F53" s="157"/>
      <c r="G53" s="154"/>
      <c r="H53" s="154"/>
      <c r="I53" s="154"/>
      <c r="J53" s="154"/>
      <c r="K53" s="157"/>
    </row>
    <row r="54" spans="1:11" ht="18">
      <c r="A54" s="153"/>
      <c r="B54" s="154"/>
      <c r="C54" s="154"/>
      <c r="D54" s="158"/>
      <c r="E54" s="157"/>
      <c r="F54" s="157"/>
      <c r="G54" s="154"/>
      <c r="H54" s="154"/>
      <c r="I54" s="154"/>
      <c r="J54" s="154"/>
      <c r="K54" s="157"/>
    </row>
  </sheetData>
  <sheetProtection selectLockedCells="1" selectUnlockedCells="1"/>
  <mergeCells count="13">
    <mergeCell ref="A1:J1"/>
    <mergeCell ref="D33:F33"/>
    <mergeCell ref="D34:F34"/>
    <mergeCell ref="D35:F35"/>
    <mergeCell ref="D36:F36"/>
    <mergeCell ref="B37:F37"/>
    <mergeCell ref="B38:G38"/>
    <mergeCell ref="B39:H39"/>
    <mergeCell ref="B40:I40"/>
    <mergeCell ref="B41:J41"/>
    <mergeCell ref="A44:B44"/>
    <mergeCell ref="A46:B46"/>
    <mergeCell ref="A49:C49"/>
  </mergeCells>
  <printOptions/>
  <pageMargins left="0.36041666666666666" right="0.28888888888888886" top="0.2520833333333333" bottom="0.44027777777777777" header="0.5118055555555555" footer="0.5118055555555555"/>
  <pageSetup horizontalDpi="300" verticalDpi="300" orientation="landscape" paperSize="9" scale="8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="85" zoomScaleNormal="85" workbookViewId="0" topLeftCell="A1">
      <selection activeCell="O6" sqref="O6"/>
    </sheetView>
  </sheetViews>
  <sheetFormatPr defaultColWidth="8.796875" defaultRowHeight="14.25"/>
  <cols>
    <col min="1" max="1" width="9.69921875" style="0" customWidth="1"/>
    <col min="2" max="2" width="14.796875" style="4" customWidth="1"/>
    <col min="3" max="3" width="11.296875" style="0" customWidth="1"/>
    <col min="4" max="4" width="26" style="4" customWidth="1"/>
    <col min="5" max="5" width="20.69921875" style="4" customWidth="1"/>
    <col min="6" max="6" width="6.5" style="115" customWidth="1"/>
    <col min="7" max="7" width="7.19921875" style="115" customWidth="1"/>
    <col min="8" max="8" width="10.5" style="115" customWidth="1"/>
    <col min="9" max="9" width="15.59765625" style="4" customWidth="1"/>
    <col min="10" max="10" width="15.3984375" style="0" customWidth="1"/>
    <col min="11" max="11" width="13.19921875" style="0" customWidth="1"/>
    <col min="12" max="16384" width="10.5" style="0" customWidth="1"/>
  </cols>
  <sheetData>
    <row r="1" spans="1:12" ht="21.75" customHeight="1">
      <c r="A1" s="159" t="s">
        <v>344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30.75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2" t="s">
        <v>345</v>
      </c>
      <c r="L2" s="161"/>
    </row>
    <row r="3" spans="1:11" ht="28.5" customHeight="1">
      <c r="A3" s="163" t="s">
        <v>346</v>
      </c>
      <c r="B3" s="163" t="s">
        <v>347</v>
      </c>
      <c r="C3" s="163" t="s">
        <v>348</v>
      </c>
      <c r="D3" s="163"/>
      <c r="E3" s="163" t="s">
        <v>349</v>
      </c>
      <c r="F3" s="163" t="s">
        <v>350</v>
      </c>
      <c r="G3" s="163"/>
      <c r="H3" s="163"/>
      <c r="I3" s="163" t="s">
        <v>351</v>
      </c>
      <c r="J3" s="163" t="s">
        <v>352</v>
      </c>
      <c r="K3" s="163" t="s">
        <v>353</v>
      </c>
    </row>
    <row r="4" spans="1:11" ht="54">
      <c r="A4" s="163"/>
      <c r="B4" s="163"/>
      <c r="C4" s="163"/>
      <c r="D4" s="163"/>
      <c r="E4" s="163"/>
      <c r="F4" s="164" t="s">
        <v>354</v>
      </c>
      <c r="G4" s="165" t="s">
        <v>355</v>
      </c>
      <c r="H4" s="165" t="s">
        <v>356</v>
      </c>
      <c r="I4" s="163"/>
      <c r="J4" s="163"/>
      <c r="K4" s="163"/>
    </row>
    <row r="5" spans="1:11" ht="101.25">
      <c r="A5" s="166">
        <v>44418</v>
      </c>
      <c r="B5" s="167" t="s">
        <v>228</v>
      </c>
      <c r="C5" s="168" t="s">
        <v>225</v>
      </c>
      <c r="D5" s="169" t="s">
        <v>357</v>
      </c>
      <c r="E5" s="170" t="s">
        <v>358</v>
      </c>
      <c r="F5" s="171">
        <v>2</v>
      </c>
      <c r="G5" s="171">
        <v>0</v>
      </c>
      <c r="H5" s="172">
        <f aca="true" t="shared" si="0" ref="H5:H15">F5-G5</f>
        <v>2</v>
      </c>
      <c r="I5" s="167" t="s">
        <v>359</v>
      </c>
      <c r="J5" s="168"/>
      <c r="K5" s="173"/>
    </row>
    <row r="6" spans="1:11" ht="73.5">
      <c r="A6" s="166">
        <v>44419</v>
      </c>
      <c r="B6" s="167" t="s">
        <v>228</v>
      </c>
      <c r="C6" s="168" t="s">
        <v>225</v>
      </c>
      <c r="D6" s="174" t="s">
        <v>360</v>
      </c>
      <c r="E6" s="175" t="s">
        <v>361</v>
      </c>
      <c r="F6" s="171">
        <v>1</v>
      </c>
      <c r="G6" s="171">
        <v>0</v>
      </c>
      <c r="H6" s="172">
        <f t="shared" si="0"/>
        <v>1</v>
      </c>
      <c r="I6" s="167" t="s">
        <v>359</v>
      </c>
      <c r="J6" s="173"/>
      <c r="K6" s="173"/>
    </row>
    <row r="7" spans="1:11" ht="59.25">
      <c r="A7" s="166">
        <v>44426</v>
      </c>
      <c r="B7" s="167" t="s">
        <v>228</v>
      </c>
      <c r="C7" s="168" t="s">
        <v>225</v>
      </c>
      <c r="D7" s="174" t="s">
        <v>362</v>
      </c>
      <c r="E7" s="176" t="s">
        <v>363</v>
      </c>
      <c r="F7" s="171">
        <v>0.5</v>
      </c>
      <c r="G7" s="171">
        <v>0</v>
      </c>
      <c r="H7" s="172">
        <f t="shared" si="0"/>
        <v>0.5</v>
      </c>
      <c r="I7" s="167" t="s">
        <v>359</v>
      </c>
      <c r="J7" s="173"/>
      <c r="K7" s="173"/>
    </row>
    <row r="8" spans="1:11" ht="115.5">
      <c r="A8" s="166">
        <v>44426</v>
      </c>
      <c r="B8" s="167" t="s">
        <v>228</v>
      </c>
      <c r="C8" s="173" t="s">
        <v>225</v>
      </c>
      <c r="D8" s="174" t="s">
        <v>362</v>
      </c>
      <c r="E8" s="176" t="s">
        <v>48</v>
      </c>
      <c r="F8" s="171">
        <v>0.3</v>
      </c>
      <c r="G8" s="171">
        <v>0</v>
      </c>
      <c r="H8" s="172">
        <f t="shared" si="0"/>
        <v>0.3</v>
      </c>
      <c r="I8" s="167" t="s">
        <v>359</v>
      </c>
      <c r="J8" s="173"/>
      <c r="K8" s="173"/>
    </row>
    <row r="9" spans="1:11" ht="39.75">
      <c r="A9" s="177">
        <v>44432</v>
      </c>
      <c r="B9" s="167" t="s">
        <v>364</v>
      </c>
      <c r="C9" s="168" t="s">
        <v>365</v>
      </c>
      <c r="D9" s="167" t="s">
        <v>366</v>
      </c>
      <c r="E9" s="16" t="s">
        <v>367</v>
      </c>
      <c r="F9" s="171">
        <v>3</v>
      </c>
      <c r="G9" s="171">
        <v>0</v>
      </c>
      <c r="H9" s="172">
        <f t="shared" si="0"/>
        <v>3</v>
      </c>
      <c r="I9" s="167" t="s">
        <v>368</v>
      </c>
      <c r="J9" s="173"/>
      <c r="K9" s="173"/>
    </row>
    <row r="10" spans="1:11" ht="73.5">
      <c r="A10" s="177">
        <v>44432</v>
      </c>
      <c r="B10" s="167" t="s">
        <v>369</v>
      </c>
      <c r="C10" s="168" t="s">
        <v>370</v>
      </c>
      <c r="D10" s="167" t="s">
        <v>371</v>
      </c>
      <c r="E10" s="170" t="s">
        <v>372</v>
      </c>
      <c r="F10" s="171">
        <v>1</v>
      </c>
      <c r="G10" s="171">
        <v>0</v>
      </c>
      <c r="H10" s="172">
        <f t="shared" si="0"/>
        <v>1</v>
      </c>
      <c r="I10" s="167" t="s">
        <v>373</v>
      </c>
      <c r="J10" s="173"/>
      <c r="K10" s="173"/>
    </row>
    <row r="11" spans="1:11" ht="39.75">
      <c r="A11" s="166">
        <v>44448</v>
      </c>
      <c r="B11" s="167" t="s">
        <v>364</v>
      </c>
      <c r="C11" s="168" t="s">
        <v>370</v>
      </c>
      <c r="D11" s="167" t="s">
        <v>366</v>
      </c>
      <c r="E11" s="16">
        <f>E9</f>
        <v>0</v>
      </c>
      <c r="F11" s="178">
        <f>29*0.01</f>
        <v>0.29</v>
      </c>
      <c r="G11" s="171">
        <v>0</v>
      </c>
      <c r="H11" s="172">
        <f t="shared" si="0"/>
        <v>0.29</v>
      </c>
      <c r="I11" s="167" t="s">
        <v>368</v>
      </c>
      <c r="J11" s="173"/>
      <c r="K11" s="173"/>
    </row>
    <row r="12" spans="1:11" ht="59.25">
      <c r="A12" s="166">
        <v>44456</v>
      </c>
      <c r="B12" s="167" t="s">
        <v>228</v>
      </c>
      <c r="C12" s="173" t="s">
        <v>225</v>
      </c>
      <c r="D12" s="174" t="s">
        <v>362</v>
      </c>
      <c r="E12" s="176" t="s">
        <v>363</v>
      </c>
      <c r="F12" s="171">
        <v>0.5</v>
      </c>
      <c r="G12" s="171">
        <v>0</v>
      </c>
      <c r="H12" s="172">
        <f t="shared" si="0"/>
        <v>0.5</v>
      </c>
      <c r="I12" s="167" t="s">
        <v>359</v>
      </c>
      <c r="J12" s="173"/>
      <c r="K12" s="173"/>
    </row>
    <row r="13" spans="1:11" ht="115.5">
      <c r="A13" s="166">
        <v>44456</v>
      </c>
      <c r="B13" s="167" t="s">
        <v>228</v>
      </c>
      <c r="C13" s="173" t="s">
        <v>225</v>
      </c>
      <c r="D13" s="174" t="s">
        <v>362</v>
      </c>
      <c r="E13" s="176" t="s">
        <v>48</v>
      </c>
      <c r="F13" s="171">
        <v>0.6</v>
      </c>
      <c r="G13" s="171">
        <v>0</v>
      </c>
      <c r="H13" s="172">
        <f t="shared" si="0"/>
        <v>0.6</v>
      </c>
      <c r="I13" s="167" t="s">
        <v>359</v>
      </c>
      <c r="J13" s="173"/>
      <c r="K13" s="173"/>
    </row>
    <row r="14" spans="1:11" ht="73.5">
      <c r="A14" s="166">
        <v>44462</v>
      </c>
      <c r="B14" s="167" t="s">
        <v>228</v>
      </c>
      <c r="C14" s="168" t="s">
        <v>225</v>
      </c>
      <c r="D14" s="179" t="s">
        <v>374</v>
      </c>
      <c r="E14" s="176" t="s">
        <v>363</v>
      </c>
      <c r="F14" s="171">
        <v>1.5</v>
      </c>
      <c r="G14" s="171">
        <v>0</v>
      </c>
      <c r="H14" s="172">
        <f t="shared" si="0"/>
        <v>1.5</v>
      </c>
      <c r="I14" s="167" t="s">
        <v>368</v>
      </c>
      <c r="J14" s="168"/>
      <c r="K14" s="168"/>
    </row>
    <row r="15" spans="1:11" ht="39.75">
      <c r="A15" s="166">
        <v>44468</v>
      </c>
      <c r="B15" s="167" t="s">
        <v>364</v>
      </c>
      <c r="C15" s="168" t="s">
        <v>370</v>
      </c>
      <c r="D15" s="167" t="s">
        <v>371</v>
      </c>
      <c r="E15" s="16" t="s">
        <v>367</v>
      </c>
      <c r="F15" s="171">
        <v>3</v>
      </c>
      <c r="G15" s="171">
        <v>0</v>
      </c>
      <c r="H15" s="172">
        <f t="shared" si="0"/>
        <v>3</v>
      </c>
      <c r="I15" s="167" t="s">
        <v>368</v>
      </c>
      <c r="J15" s="168"/>
      <c r="K15" s="168"/>
    </row>
  </sheetData>
  <sheetProtection selectLockedCells="1" selectUnlockedCells="1"/>
  <mergeCells count="9">
    <mergeCell ref="A1:L1"/>
    <mergeCell ref="A3:A4"/>
    <mergeCell ref="B3:B4"/>
    <mergeCell ref="C3:D4"/>
    <mergeCell ref="E3:E4"/>
    <mergeCell ref="F3:H3"/>
    <mergeCell ref="I3:I4"/>
    <mergeCell ref="J3:J4"/>
    <mergeCell ref="K3:K4"/>
  </mergeCells>
  <printOptions/>
  <pageMargins left="0.7875" right="0.24513888888888888" top="0.7520833333333333" bottom="0.5902777777777778" header="0.5118055555555555" footer="0.325"/>
  <pageSetup horizontalDpi="300" verticalDpi="300" orientation="landscape" paperSize="9" scale="75"/>
  <headerFooter alignWithMargins="0"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85" zoomScaleNormal="85" workbookViewId="0" topLeftCell="A16">
      <selection activeCell="Q25" sqref="Q25"/>
    </sheetView>
  </sheetViews>
  <sheetFormatPr defaultColWidth="8.796875" defaultRowHeight="14.25"/>
  <cols>
    <col min="1" max="2" width="10.296875" style="5" hidden="1" customWidth="1"/>
    <col min="3" max="3" width="7.3984375" style="5" customWidth="1"/>
    <col min="4" max="6" width="7.69921875" style="5" customWidth="1"/>
    <col min="7" max="7" width="26.09765625" style="5" customWidth="1"/>
    <col min="8" max="8" width="34.69921875" style="5" customWidth="1"/>
    <col min="9" max="251" width="7.69921875" style="5" customWidth="1"/>
    <col min="252" max="253" width="34.69921875" style="5" customWidth="1"/>
    <col min="254" max="254" width="9.19921875" style="5" customWidth="1"/>
    <col min="255" max="16384" width="10.296875" style="5" hidden="1" customWidth="1"/>
  </cols>
  <sheetData>
    <row r="1" spans="1:8" ht="15.75" customHeight="1">
      <c r="A1" s="1"/>
      <c r="B1" s="1"/>
      <c r="C1" s="6"/>
      <c r="D1" s="7" t="s">
        <v>15</v>
      </c>
      <c r="E1" s="7"/>
      <c r="F1" s="7"/>
      <c r="G1" s="7"/>
      <c r="H1" s="7"/>
    </row>
    <row r="2" spans="1:8" ht="15.75">
      <c r="A2" s="1"/>
      <c r="B2" s="1"/>
      <c r="C2" s="8"/>
      <c r="D2" s="9">
        <f>'Обл Дез'!E6</f>
        <v>0</v>
      </c>
      <c r="E2" s="9"/>
      <c r="F2" s="9"/>
      <c r="G2" s="10"/>
      <c r="H2" s="11"/>
    </row>
    <row r="3" spans="1:8" ht="15.75">
      <c r="A3" s="1"/>
      <c r="B3" s="1"/>
      <c r="C3" s="8"/>
      <c r="D3" s="12"/>
      <c r="E3" s="12"/>
      <c r="F3" s="12"/>
      <c r="G3" s="10"/>
      <c r="H3" s="11"/>
    </row>
    <row r="4" spans="1:8" ht="15.75" customHeight="1">
      <c r="A4" s="1"/>
      <c r="B4" s="1"/>
      <c r="C4" s="13" t="s">
        <v>16</v>
      </c>
      <c r="D4" s="14" t="s">
        <v>17</v>
      </c>
      <c r="E4" s="14"/>
      <c r="F4" s="14"/>
      <c r="G4" s="14" t="s">
        <v>18</v>
      </c>
      <c r="H4" s="14" t="s">
        <v>19</v>
      </c>
    </row>
    <row r="5" spans="1:8" ht="15.75">
      <c r="A5" s="1"/>
      <c r="B5" s="1"/>
      <c r="C5" s="15" t="s">
        <v>20</v>
      </c>
      <c r="D5" s="15"/>
      <c r="E5" s="15"/>
      <c r="F5" s="15"/>
      <c r="G5" s="15"/>
      <c r="H5" s="15"/>
    </row>
    <row r="6" spans="1:8" ht="15.75" customHeight="1">
      <c r="A6" s="1"/>
      <c r="B6" s="1"/>
      <c r="C6" s="13" t="s">
        <v>21</v>
      </c>
      <c r="D6" s="16" t="s">
        <v>22</v>
      </c>
      <c r="E6" s="16"/>
      <c r="F6" s="16"/>
      <c r="G6" s="14">
        <v>14400</v>
      </c>
      <c r="H6" s="14">
        <v>14400</v>
      </c>
    </row>
    <row r="7" spans="1:8" ht="15.75" customHeight="1">
      <c r="A7" s="1"/>
      <c r="B7" s="1"/>
      <c r="C7" s="13" t="s">
        <v>23</v>
      </c>
      <c r="D7" s="16" t="s">
        <v>24</v>
      </c>
      <c r="E7" s="16"/>
      <c r="F7" s="16"/>
      <c r="G7" s="14">
        <v>65</v>
      </c>
      <c r="H7" s="14">
        <v>100</v>
      </c>
    </row>
    <row r="8" spans="1:8" ht="39.75" customHeight="1">
      <c r="A8" s="1"/>
      <c r="B8" s="1"/>
      <c r="C8" s="13" t="s">
        <v>25</v>
      </c>
      <c r="D8" s="16" t="s">
        <v>26</v>
      </c>
      <c r="E8" s="16"/>
      <c r="F8" s="16"/>
      <c r="G8" s="17">
        <f>100-G7*100/G6</f>
        <v>99.54861111111111</v>
      </c>
      <c r="H8" s="17">
        <v>100</v>
      </c>
    </row>
    <row r="9" spans="1:8" ht="15.75">
      <c r="A9" s="1"/>
      <c r="B9" s="1"/>
      <c r="C9" s="15" t="s">
        <v>27</v>
      </c>
      <c r="D9" s="15"/>
      <c r="E9" s="15"/>
      <c r="F9" s="15"/>
      <c r="G9" s="15"/>
      <c r="H9" s="15"/>
    </row>
    <row r="10" spans="1:8" ht="64.5" customHeight="1">
      <c r="A10" s="1"/>
      <c r="B10" s="1"/>
      <c r="C10" s="13" t="s">
        <v>28</v>
      </c>
      <c r="D10" s="16" t="s">
        <v>29</v>
      </c>
      <c r="E10" s="16"/>
      <c r="F10" s="16"/>
      <c r="G10" s="16" t="s">
        <v>30</v>
      </c>
      <c r="H10" s="16" t="s">
        <v>31</v>
      </c>
    </row>
    <row r="11" spans="1:8" ht="64.5" customHeight="1">
      <c r="A11" s="1"/>
      <c r="B11" s="1"/>
      <c r="C11" s="13" t="s">
        <v>32</v>
      </c>
      <c r="D11" s="16" t="s">
        <v>33</v>
      </c>
      <c r="E11" s="16"/>
      <c r="F11" s="16"/>
      <c r="G11" s="16" t="s">
        <v>34</v>
      </c>
      <c r="H11" s="16" t="s">
        <v>35</v>
      </c>
    </row>
    <row r="12" spans="1:8" ht="15.75">
      <c r="A12" s="1"/>
      <c r="B12" s="1"/>
      <c r="C12" s="18" t="s">
        <v>36</v>
      </c>
      <c r="D12" s="18"/>
      <c r="E12" s="18"/>
      <c r="F12" s="18"/>
      <c r="G12" s="18"/>
      <c r="H12" s="18"/>
    </row>
    <row r="13" spans="1:8" ht="39.75" customHeight="1">
      <c r="A13" s="1"/>
      <c r="B13" s="1"/>
      <c r="C13" s="13" t="s">
        <v>37</v>
      </c>
      <c r="D13" s="16" t="s">
        <v>38</v>
      </c>
      <c r="E13" s="16"/>
      <c r="F13" s="16"/>
      <c r="G13" s="16" t="s">
        <v>39</v>
      </c>
      <c r="H13" s="14" t="s">
        <v>40</v>
      </c>
    </row>
    <row r="14" spans="1:8" ht="39.75" customHeight="1">
      <c r="A14" s="1"/>
      <c r="B14" s="1"/>
      <c r="C14" s="13" t="s">
        <v>41</v>
      </c>
      <c r="D14" s="16" t="s">
        <v>42</v>
      </c>
      <c r="E14" s="16"/>
      <c r="F14" s="16"/>
      <c r="G14" s="16" t="s">
        <v>43</v>
      </c>
      <c r="H14" s="16" t="s">
        <v>43</v>
      </c>
    </row>
    <row r="15" spans="1:8" ht="39.75" customHeight="1">
      <c r="A15" s="1"/>
      <c r="B15" s="1"/>
      <c r="C15" s="13" t="s">
        <v>44</v>
      </c>
      <c r="D15" s="19" t="s">
        <v>45</v>
      </c>
      <c r="E15" s="19"/>
      <c r="F15" s="19"/>
      <c r="G15" s="14" t="s">
        <v>40</v>
      </c>
      <c r="H15" s="19" t="s">
        <v>46</v>
      </c>
    </row>
    <row r="16" spans="1:8" ht="27.75">
      <c r="A16" s="1"/>
      <c r="B16" s="1"/>
      <c r="C16" s="13"/>
      <c r="D16" s="19"/>
      <c r="E16" s="19"/>
      <c r="F16" s="19"/>
      <c r="G16" s="14" t="s">
        <v>40</v>
      </c>
      <c r="H16" s="20" t="s">
        <v>47</v>
      </c>
    </row>
    <row r="17" spans="1:8" ht="64.5">
      <c r="A17" s="1"/>
      <c r="B17" s="1"/>
      <c r="C17" s="13"/>
      <c r="D17" s="19"/>
      <c r="E17" s="19"/>
      <c r="F17" s="19"/>
      <c r="G17" s="14" t="s">
        <v>40</v>
      </c>
      <c r="H17" s="21" t="s">
        <v>48</v>
      </c>
    </row>
    <row r="18" spans="1:8" ht="15.75">
      <c r="A18" s="1"/>
      <c r="B18" s="1"/>
      <c r="C18" s="18" t="s">
        <v>49</v>
      </c>
      <c r="D18" s="18"/>
      <c r="E18" s="18"/>
      <c r="F18" s="18"/>
      <c r="G18" s="18"/>
      <c r="H18" s="18"/>
    </row>
    <row r="19" spans="1:8" ht="27.75" customHeight="1">
      <c r="A19" s="1"/>
      <c r="B19" s="1"/>
      <c r="C19" s="13" t="s">
        <v>50</v>
      </c>
      <c r="D19" s="16" t="s">
        <v>51</v>
      </c>
      <c r="E19" s="16"/>
      <c r="F19" s="16"/>
      <c r="G19" s="14" t="s">
        <v>52</v>
      </c>
      <c r="H19" s="14" t="s">
        <v>52</v>
      </c>
    </row>
    <row r="20" spans="1:8" ht="27.75" customHeight="1">
      <c r="A20" s="1"/>
      <c r="B20" s="1"/>
      <c r="C20" s="13" t="s">
        <v>53</v>
      </c>
      <c r="D20" s="16" t="s">
        <v>54</v>
      </c>
      <c r="E20" s="16"/>
      <c r="F20" s="16"/>
      <c r="G20" s="14"/>
      <c r="H20" s="14"/>
    </row>
    <row r="21" spans="1:8" ht="27.75" customHeight="1">
      <c r="A21" s="1"/>
      <c r="B21" s="1"/>
      <c r="C21" s="13" t="s">
        <v>55</v>
      </c>
      <c r="D21" s="16" t="s">
        <v>56</v>
      </c>
      <c r="E21" s="16"/>
      <c r="F21" s="16"/>
      <c r="G21" s="14"/>
      <c r="H21" s="14"/>
    </row>
    <row r="22" spans="3:8" ht="15.75">
      <c r="C22" s="15" t="s">
        <v>57</v>
      </c>
      <c r="D22" s="15"/>
      <c r="E22" s="15"/>
      <c r="F22" s="15"/>
      <c r="G22" s="15"/>
      <c r="H22" s="15"/>
    </row>
    <row r="23" spans="3:8" ht="27.75" customHeight="1">
      <c r="C23" s="13" t="s">
        <v>58</v>
      </c>
      <c r="D23" s="14" t="s">
        <v>59</v>
      </c>
      <c r="E23" s="14"/>
      <c r="F23" s="14"/>
      <c r="G23" s="14"/>
      <c r="H23" s="14"/>
    </row>
    <row r="24" spans="3:8" ht="15.75" customHeight="1">
      <c r="C24" s="13" t="s">
        <v>60</v>
      </c>
      <c r="D24" s="14" t="s">
        <v>61</v>
      </c>
      <c r="E24" s="14"/>
      <c r="F24" s="14"/>
      <c r="G24" s="14"/>
      <c r="H24" s="14"/>
    </row>
    <row r="28" ht="15.75">
      <c r="C28" s="1" t="s">
        <v>10</v>
      </c>
    </row>
    <row r="29" spans="3:11" ht="15.75">
      <c r="C29" s="1" t="s">
        <v>62</v>
      </c>
      <c r="D29"/>
      <c r="E29"/>
      <c r="F29"/>
      <c r="G29"/>
      <c r="H29"/>
      <c r="I29"/>
      <c r="J29"/>
      <c r="K29"/>
    </row>
    <row r="30" spans="4:11" ht="15.75">
      <c r="D30"/>
      <c r="E30"/>
      <c r="F30"/>
      <c r="G30"/>
      <c r="H30"/>
      <c r="I30"/>
      <c r="J30"/>
      <c r="K30"/>
    </row>
    <row r="31" spans="3:11" ht="15.75">
      <c r="C31" s="1" t="s">
        <v>12</v>
      </c>
      <c r="D31"/>
      <c r="E31"/>
      <c r="F31"/>
      <c r="G31"/>
      <c r="H31"/>
      <c r="I31"/>
      <c r="J31"/>
      <c r="K31" s="1"/>
    </row>
    <row r="32" spans="3:11" ht="15.75">
      <c r="C32" s="1" t="s">
        <v>13</v>
      </c>
      <c r="D32"/>
      <c r="E32"/>
      <c r="F32"/>
      <c r="G32"/>
      <c r="H32" s="1"/>
      <c r="I32"/>
      <c r="J32"/>
      <c r="K32"/>
    </row>
    <row r="33" spans="3:11" ht="15.75">
      <c r="C33" t="s">
        <v>14</v>
      </c>
      <c r="D33"/>
      <c r="E33"/>
      <c r="F33"/>
      <c r="G33"/>
      <c r="H33"/>
      <c r="I33"/>
      <c r="J33"/>
      <c r="K33"/>
    </row>
    <row r="34" spans="4:11" ht="15.75">
      <c r="D34" s="1"/>
      <c r="E34"/>
      <c r="F34"/>
      <c r="G34"/>
      <c r="H34"/>
      <c r="I34"/>
      <c r="J34"/>
      <c r="K34"/>
    </row>
    <row r="35" spans="4:11" ht="15.75">
      <c r="D35" s="1"/>
      <c r="E35"/>
      <c r="F35"/>
      <c r="G35"/>
      <c r="H35"/>
      <c r="I35" s="1"/>
      <c r="J35"/>
      <c r="K35" s="1"/>
    </row>
    <row r="36" spans="4:11" ht="15.75">
      <c r="D36"/>
      <c r="E36"/>
      <c r="F36"/>
      <c r="G36"/>
      <c r="H36"/>
      <c r="I36"/>
      <c r="J36"/>
      <c r="K36"/>
    </row>
  </sheetData>
  <sheetProtection selectLockedCells="1" selectUnlockedCells="1"/>
  <mergeCells count="24">
    <mergeCell ref="D1:H1"/>
    <mergeCell ref="D2:F2"/>
    <mergeCell ref="D4:F4"/>
    <mergeCell ref="C5:H5"/>
    <mergeCell ref="D6:F6"/>
    <mergeCell ref="D7:F7"/>
    <mergeCell ref="D8:F8"/>
    <mergeCell ref="C9:H9"/>
    <mergeCell ref="D10:F10"/>
    <mergeCell ref="D11:F11"/>
    <mergeCell ref="C12:H12"/>
    <mergeCell ref="D13:F13"/>
    <mergeCell ref="D14:F14"/>
    <mergeCell ref="C15:C17"/>
    <mergeCell ref="D15:F17"/>
    <mergeCell ref="C18:H18"/>
    <mergeCell ref="D19:F19"/>
    <mergeCell ref="G19:G21"/>
    <mergeCell ref="H19:H21"/>
    <mergeCell ref="D20:F20"/>
    <mergeCell ref="D21:F21"/>
    <mergeCell ref="C22:H22"/>
    <mergeCell ref="D23:H23"/>
    <mergeCell ref="D24:H24"/>
  </mergeCells>
  <printOptions/>
  <pageMargins left="1.3166666666666667" right="0.7" top="0.75" bottom="0.75" header="0.5118055555555555" footer="0.5118055555555555"/>
  <pageSetup horizontalDpi="300" verticalDpi="3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8984375" style="22" customWidth="1"/>
    <col min="2" max="2" width="6.19921875" style="23" customWidth="1"/>
    <col min="3" max="6" width="5.3984375" style="22" customWidth="1"/>
    <col min="7" max="7" width="5.3984375" style="24" customWidth="1"/>
    <col min="8" max="8" width="11.69921875" style="24" customWidth="1"/>
    <col min="9" max="9" width="13.69921875" style="24" customWidth="1"/>
    <col min="10" max="10" width="19.19921875" style="25" customWidth="1"/>
    <col min="11" max="16384" width="6.19921875" style="22" customWidth="1"/>
  </cols>
  <sheetData>
    <row r="1" spans="1:10" s="27" customFormat="1" ht="13.5" customHeight="1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</row>
    <row r="2" spans="1:256" ht="13.5" customHeight="1">
      <c r="A2" s="28" t="s">
        <v>64</v>
      </c>
      <c r="B2" s="28" t="s">
        <v>65</v>
      </c>
      <c r="C2" s="23"/>
      <c r="D2"/>
      <c r="E2"/>
      <c r="F2"/>
      <c r="G2"/>
      <c r="H2"/>
      <c r="I2" s="2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3.5" customHeight="1">
      <c r="A3" s="29" t="s">
        <v>66</v>
      </c>
      <c r="B3" s="30" t="s">
        <v>67</v>
      </c>
      <c r="C3" s="30" t="s">
        <v>68</v>
      </c>
      <c r="D3" s="31" t="s">
        <v>69</v>
      </c>
      <c r="E3" s="31" t="s">
        <v>18</v>
      </c>
      <c r="F3" s="31"/>
      <c r="G3" s="31"/>
      <c r="H3" s="31"/>
      <c r="I3" s="31"/>
      <c r="J3" s="3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29"/>
      <c r="B4" s="29"/>
      <c r="C4" s="29"/>
      <c r="D4" s="31"/>
      <c r="E4" s="30" t="s">
        <v>70</v>
      </c>
      <c r="F4" s="31" t="s">
        <v>71</v>
      </c>
      <c r="G4" s="31"/>
      <c r="H4" s="29" t="s">
        <v>72</v>
      </c>
      <c r="I4" s="29" t="s">
        <v>73</v>
      </c>
      <c r="J4" s="30" t="s">
        <v>74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>
      <c r="A5" s="29"/>
      <c r="B5" s="29"/>
      <c r="C5" s="29"/>
      <c r="D5" s="29"/>
      <c r="E5" s="29"/>
      <c r="F5" s="30" t="s">
        <v>75</v>
      </c>
      <c r="G5" s="30" t="s">
        <v>76</v>
      </c>
      <c r="H5" s="29"/>
      <c r="I5" s="29"/>
      <c r="J5" s="30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 s="29"/>
      <c r="B6" s="29"/>
      <c r="C6" s="29"/>
      <c r="D6" s="29"/>
      <c r="E6" s="29"/>
      <c r="F6" s="30"/>
      <c r="G6" s="30"/>
      <c r="H6" s="29"/>
      <c r="I6" s="29"/>
      <c r="J6" s="30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>
      <c r="A7" s="29" t="s">
        <v>77</v>
      </c>
      <c r="B7" s="29">
        <v>1.2</v>
      </c>
      <c r="C7" s="29" t="s">
        <v>78</v>
      </c>
      <c r="D7" s="29" t="s">
        <v>79</v>
      </c>
      <c r="E7" s="29">
        <v>0</v>
      </c>
      <c r="F7" s="30" t="s">
        <v>80</v>
      </c>
      <c r="G7" s="32">
        <v>2</v>
      </c>
      <c r="H7" s="30">
        <v>0</v>
      </c>
      <c r="I7" s="30" t="s">
        <v>40</v>
      </c>
      <c r="J7" s="29" t="s">
        <v>81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>
      <c r="A8" s="29" t="s">
        <v>82</v>
      </c>
      <c r="B8" s="29" t="s">
        <v>83</v>
      </c>
      <c r="C8" s="29" t="s">
        <v>78</v>
      </c>
      <c r="D8" s="29">
        <f>'контрол лист'!D7</f>
        <v>0</v>
      </c>
      <c r="E8" s="29">
        <v>0</v>
      </c>
      <c r="F8" s="30" t="s">
        <v>80</v>
      </c>
      <c r="G8" s="33">
        <v>6</v>
      </c>
      <c r="H8" s="30">
        <v>0</v>
      </c>
      <c r="I8" s="30" t="s">
        <v>40</v>
      </c>
      <c r="J8" s="29">
        <f>'контрол лист'!J7</f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6">
      <c r="A9" s="29" t="s">
        <v>84</v>
      </c>
      <c r="B9" s="29" t="s">
        <v>85</v>
      </c>
      <c r="C9" s="29" t="s">
        <v>78</v>
      </c>
      <c r="D9" s="29">
        <f>'контрол лист'!D8</f>
        <v>0</v>
      </c>
      <c r="E9" s="29">
        <v>0</v>
      </c>
      <c r="F9" s="30" t="s">
        <v>80</v>
      </c>
      <c r="G9" s="33">
        <v>4</v>
      </c>
      <c r="H9" s="30">
        <v>0</v>
      </c>
      <c r="I9" s="30" t="s">
        <v>40</v>
      </c>
      <c r="J9" s="29">
        <f>'контрол лист'!J8</f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>
      <c r="A10" s="29" t="s">
        <v>86</v>
      </c>
      <c r="B10" s="29" t="s">
        <v>87</v>
      </c>
      <c r="C10" s="29" t="s">
        <v>78</v>
      </c>
      <c r="D10" s="29">
        <f>'контрол лист'!D9</f>
        <v>0</v>
      </c>
      <c r="E10" s="29">
        <v>0</v>
      </c>
      <c r="F10" s="30" t="s">
        <v>80</v>
      </c>
      <c r="G10" s="33">
        <v>3</v>
      </c>
      <c r="H10" s="30">
        <v>0</v>
      </c>
      <c r="I10" s="30" t="s">
        <v>40</v>
      </c>
      <c r="J10" s="29">
        <f>'контрол лист'!J9</f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8">
      <c r="A11" s="29" t="s">
        <v>88</v>
      </c>
      <c r="B11" s="29">
        <v>18.19</v>
      </c>
      <c r="C11" s="29" t="s">
        <v>78</v>
      </c>
      <c r="D11" s="29">
        <f>'контрол лист'!D10</f>
        <v>0</v>
      </c>
      <c r="E11" s="29">
        <v>0</v>
      </c>
      <c r="F11" s="30" t="s">
        <v>80</v>
      </c>
      <c r="G11" s="33">
        <v>2</v>
      </c>
      <c r="H11" s="30">
        <v>0</v>
      </c>
      <c r="I11" s="30" t="s">
        <v>40</v>
      </c>
      <c r="J11" s="29">
        <f>'контрол лист'!J10</f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6">
      <c r="A12" s="29" t="s">
        <v>89</v>
      </c>
      <c r="B12" s="29">
        <v>108</v>
      </c>
      <c r="C12" s="29" t="s">
        <v>78</v>
      </c>
      <c r="D12" s="29">
        <f>'контрол лист'!D11</f>
        <v>0</v>
      </c>
      <c r="E12" s="29">
        <v>0</v>
      </c>
      <c r="F12" s="30" t="s">
        <v>80</v>
      </c>
      <c r="G12" s="33">
        <v>1</v>
      </c>
      <c r="H12" s="30">
        <v>0</v>
      </c>
      <c r="I12" s="30" t="s">
        <v>40</v>
      </c>
      <c r="J12" s="29">
        <f>'контрол лист'!J11</f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6">
      <c r="A13" s="29" t="s">
        <v>90</v>
      </c>
      <c r="B13" s="29">
        <v>22.21</v>
      </c>
      <c r="C13" s="29" t="s">
        <v>78</v>
      </c>
      <c r="D13" s="29">
        <f>'контрол лист'!D12</f>
        <v>0</v>
      </c>
      <c r="E13" s="29">
        <v>0</v>
      </c>
      <c r="F13" s="30" t="s">
        <v>80</v>
      </c>
      <c r="G13" s="33">
        <v>2</v>
      </c>
      <c r="H13" s="30">
        <v>0</v>
      </c>
      <c r="I13" s="30" t="s">
        <v>40</v>
      </c>
      <c r="J13" s="29">
        <f>'контрол лист'!J12</f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6">
      <c r="A14" s="29" t="s">
        <v>91</v>
      </c>
      <c r="B14" s="29">
        <v>23.24</v>
      </c>
      <c r="C14" s="29" t="s">
        <v>78</v>
      </c>
      <c r="D14" s="29">
        <f>'контрол лист'!D13</f>
        <v>0</v>
      </c>
      <c r="E14" s="29">
        <v>0</v>
      </c>
      <c r="F14" s="30" t="s">
        <v>80</v>
      </c>
      <c r="G14" s="33">
        <v>2</v>
      </c>
      <c r="H14" s="30">
        <v>0</v>
      </c>
      <c r="I14" s="30" t="s">
        <v>40</v>
      </c>
      <c r="J14" s="29">
        <f>'контрол лист'!J13</f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6">
      <c r="A15" s="29" t="s">
        <v>92</v>
      </c>
      <c r="B15" s="29">
        <v>25.26</v>
      </c>
      <c r="C15" s="29" t="s">
        <v>78</v>
      </c>
      <c r="D15" s="29">
        <f>'контрол лист'!D14</f>
        <v>0</v>
      </c>
      <c r="E15" s="29">
        <v>0</v>
      </c>
      <c r="F15" s="30" t="s">
        <v>80</v>
      </c>
      <c r="G15" s="33">
        <v>2</v>
      </c>
      <c r="H15" s="30">
        <v>0</v>
      </c>
      <c r="I15" s="30" t="s">
        <v>40</v>
      </c>
      <c r="J15" s="29">
        <f>'контрол лист'!J14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6">
      <c r="A16" s="29" t="s">
        <v>93</v>
      </c>
      <c r="B16" s="29" t="s">
        <v>94</v>
      </c>
      <c r="C16" s="29" t="s">
        <v>78</v>
      </c>
      <c r="D16" s="29">
        <f>'контрол лист'!D15</f>
        <v>0</v>
      </c>
      <c r="E16" s="29">
        <v>0</v>
      </c>
      <c r="F16" s="30" t="s">
        <v>80</v>
      </c>
      <c r="G16" s="33">
        <v>4</v>
      </c>
      <c r="H16" s="30">
        <v>0</v>
      </c>
      <c r="I16" s="30" t="s">
        <v>40</v>
      </c>
      <c r="J16" s="29">
        <f>'контрол лист'!J15</f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8">
      <c r="A17" s="29" t="s">
        <v>95</v>
      </c>
      <c r="B17" s="29" t="s">
        <v>96</v>
      </c>
      <c r="C17" s="29" t="s">
        <v>78</v>
      </c>
      <c r="D17" s="29">
        <f>'контрол лист'!D16</f>
        <v>0</v>
      </c>
      <c r="E17" s="29">
        <v>0</v>
      </c>
      <c r="F17" s="30" t="s">
        <v>80</v>
      </c>
      <c r="G17" s="33">
        <v>3</v>
      </c>
      <c r="H17" s="30">
        <v>0</v>
      </c>
      <c r="I17" s="30" t="s">
        <v>40</v>
      </c>
      <c r="J17" s="29">
        <f>'контрол лист'!J16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60">
      <c r="A18" s="29" t="s">
        <v>97</v>
      </c>
      <c r="B18" s="29">
        <v>37</v>
      </c>
      <c r="C18" s="29" t="s">
        <v>78</v>
      </c>
      <c r="D18" s="29">
        <f>'контрол лист'!D17</f>
        <v>0</v>
      </c>
      <c r="E18" s="29">
        <v>0</v>
      </c>
      <c r="F18" s="30" t="s">
        <v>80</v>
      </c>
      <c r="G18" s="33">
        <v>1</v>
      </c>
      <c r="H18" s="30">
        <v>0</v>
      </c>
      <c r="I18" s="30" t="s">
        <v>40</v>
      </c>
      <c r="J18" s="29">
        <f>'контрол лист'!J17</f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6">
      <c r="A19" s="29" t="s">
        <v>98</v>
      </c>
      <c r="B19" s="29" t="s">
        <v>99</v>
      </c>
      <c r="C19" s="29" t="s">
        <v>78</v>
      </c>
      <c r="D19" s="29">
        <f>'контрол лист'!D18</f>
        <v>0</v>
      </c>
      <c r="E19" s="29" t="s">
        <v>100</v>
      </c>
      <c r="F19" s="30" t="s">
        <v>101</v>
      </c>
      <c r="G19" s="33">
        <v>4</v>
      </c>
      <c r="H19" s="30">
        <v>1</v>
      </c>
      <c r="I19" s="30" t="s">
        <v>40</v>
      </c>
      <c r="J19" s="29">
        <f>'контрол лист'!J18</f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>
      <c r="A20" s="29" t="s">
        <v>102</v>
      </c>
      <c r="B20" s="29" t="s">
        <v>103</v>
      </c>
      <c r="C20" s="29" t="s">
        <v>78</v>
      </c>
      <c r="D20" s="29">
        <f>'контрол лист'!D19</f>
        <v>0</v>
      </c>
      <c r="E20" s="29">
        <v>0</v>
      </c>
      <c r="F20" s="30" t="s">
        <v>80</v>
      </c>
      <c r="G20" s="33">
        <v>6</v>
      </c>
      <c r="H20" s="30">
        <v>0</v>
      </c>
      <c r="I20" s="30" t="s">
        <v>40</v>
      </c>
      <c r="J20" s="29">
        <f>'контрол лист'!J19</f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6">
      <c r="A21" s="29" t="s">
        <v>104</v>
      </c>
      <c r="B21" s="29" t="s">
        <v>105</v>
      </c>
      <c r="C21" s="29" t="s">
        <v>78</v>
      </c>
      <c r="D21" s="29">
        <f>'контрол лист'!D20</f>
        <v>0</v>
      </c>
      <c r="E21" s="29">
        <v>0</v>
      </c>
      <c r="F21" s="30" t="s">
        <v>106</v>
      </c>
      <c r="G21" s="33">
        <v>2</v>
      </c>
      <c r="H21" s="30">
        <v>0</v>
      </c>
      <c r="I21" s="30" t="s">
        <v>40</v>
      </c>
      <c r="J21" s="29">
        <f>'контрол лист'!J20</f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6">
      <c r="A22" s="29" t="s">
        <v>107</v>
      </c>
      <c r="B22" s="29">
        <v>64.67</v>
      </c>
      <c r="C22" s="29" t="s">
        <v>78</v>
      </c>
      <c r="D22" s="29">
        <f>'контрол лист'!D21</f>
        <v>0</v>
      </c>
      <c r="E22" s="29">
        <v>0</v>
      </c>
      <c r="F22" s="30" t="s">
        <v>80</v>
      </c>
      <c r="G22" s="33">
        <v>2</v>
      </c>
      <c r="H22" s="30">
        <v>0</v>
      </c>
      <c r="I22" s="30" t="s">
        <v>40</v>
      </c>
      <c r="J22" s="29">
        <f>'контрол лист'!J21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6">
      <c r="A23" s="29" t="s">
        <v>108</v>
      </c>
      <c r="B23" s="29">
        <v>65.66</v>
      </c>
      <c r="C23" s="29" t="s">
        <v>78</v>
      </c>
      <c r="D23" s="29">
        <f>'контрол лист'!D22</f>
        <v>0</v>
      </c>
      <c r="E23" s="29">
        <v>0</v>
      </c>
      <c r="F23" s="30" t="s">
        <v>80</v>
      </c>
      <c r="G23" s="33">
        <v>2</v>
      </c>
      <c r="H23" s="30">
        <v>0</v>
      </c>
      <c r="I23" s="30" t="s">
        <v>40</v>
      </c>
      <c r="J23" s="29">
        <f>'контрол лист'!J22</f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48">
      <c r="A24" s="29" t="s">
        <v>109</v>
      </c>
      <c r="B24" s="29" t="s">
        <v>110</v>
      </c>
      <c r="C24" s="29" t="s">
        <v>78</v>
      </c>
      <c r="D24" s="29">
        <f>'контрол лист'!D23</f>
        <v>0</v>
      </c>
      <c r="E24" s="29">
        <v>0</v>
      </c>
      <c r="F24" s="30" t="s">
        <v>80</v>
      </c>
      <c r="G24" s="33">
        <v>3</v>
      </c>
      <c r="H24" s="30">
        <v>0</v>
      </c>
      <c r="I24" s="30" t="s">
        <v>40</v>
      </c>
      <c r="J24" s="29">
        <f>'контрол лист'!J23</f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>
      <c r="A25" s="29" t="s">
        <v>111</v>
      </c>
      <c r="B25" s="29">
        <v>27.28</v>
      </c>
      <c r="C25" s="29" t="s">
        <v>78</v>
      </c>
      <c r="D25" s="29">
        <f>'контрол лист'!D24</f>
        <v>0</v>
      </c>
      <c r="E25" s="29">
        <v>0</v>
      </c>
      <c r="F25" s="30" t="s">
        <v>80</v>
      </c>
      <c r="G25" s="33">
        <v>2</v>
      </c>
      <c r="H25" s="30">
        <v>0</v>
      </c>
      <c r="I25" s="30" t="s">
        <v>40</v>
      </c>
      <c r="J25" s="29">
        <f>'контрол лист'!J24</f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48">
      <c r="A26" s="29" t="s">
        <v>112</v>
      </c>
      <c r="B26" s="29" t="s">
        <v>113</v>
      </c>
      <c r="C26" s="29" t="s">
        <v>78</v>
      </c>
      <c r="D26" s="29">
        <f>'контрол лист'!D25</f>
        <v>0</v>
      </c>
      <c r="E26" s="29">
        <v>0</v>
      </c>
      <c r="F26" s="30" t="s">
        <v>80</v>
      </c>
      <c r="G26" s="33">
        <v>4</v>
      </c>
      <c r="H26" s="30">
        <v>0</v>
      </c>
      <c r="I26" s="30" t="s">
        <v>40</v>
      </c>
      <c r="J26" s="29">
        <f>'контрол лист'!J25</f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>
      <c r="A27" s="29" t="s">
        <v>114</v>
      </c>
      <c r="B27" s="29" t="s">
        <v>115</v>
      </c>
      <c r="C27" s="29" t="s">
        <v>78</v>
      </c>
      <c r="D27" s="29">
        <f>'контрол лист'!D26</f>
        <v>0</v>
      </c>
      <c r="E27" s="29">
        <v>0</v>
      </c>
      <c r="F27" s="30" t="s">
        <v>80</v>
      </c>
      <c r="G27" s="33">
        <v>3</v>
      </c>
      <c r="H27" s="30">
        <v>0</v>
      </c>
      <c r="I27" s="30" t="s">
        <v>40</v>
      </c>
      <c r="J27" s="29">
        <f>'контрол лист'!J26</f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">
      <c r="A28" s="29" t="s">
        <v>116</v>
      </c>
      <c r="B28" s="29">
        <v>10.9</v>
      </c>
      <c r="C28" s="29" t="s">
        <v>78</v>
      </c>
      <c r="D28" s="29">
        <f>'контрол лист'!D27</f>
        <v>0</v>
      </c>
      <c r="E28" s="29">
        <v>0</v>
      </c>
      <c r="F28" s="30" t="s">
        <v>80</v>
      </c>
      <c r="G28" s="33">
        <v>2</v>
      </c>
      <c r="H28" s="30">
        <v>0</v>
      </c>
      <c r="I28" s="30" t="s">
        <v>40</v>
      </c>
      <c r="J28" s="29">
        <f>'контрол лист'!J27</f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>
      <c r="A29" s="29" t="s">
        <v>117</v>
      </c>
      <c r="B29" s="29">
        <v>114</v>
      </c>
      <c r="C29" s="29" t="s">
        <v>78</v>
      </c>
      <c r="D29" s="29">
        <f>'контрол лист'!D28</f>
        <v>0</v>
      </c>
      <c r="E29" s="29">
        <v>0</v>
      </c>
      <c r="F29" s="30" t="s">
        <v>80</v>
      </c>
      <c r="G29" s="33">
        <v>1</v>
      </c>
      <c r="H29" s="30">
        <v>0</v>
      </c>
      <c r="I29" s="30" t="s">
        <v>40</v>
      </c>
      <c r="J29" s="29">
        <f>'контрол лист'!J28</f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>
      <c r="A30" s="29" t="s">
        <v>118</v>
      </c>
      <c r="B30" s="29" t="s">
        <v>119</v>
      </c>
      <c r="C30" s="29" t="s">
        <v>78</v>
      </c>
      <c r="D30" s="29">
        <f>'контрол лист'!D29</f>
        <v>0</v>
      </c>
      <c r="E30" s="29">
        <v>0</v>
      </c>
      <c r="F30" s="30" t="s">
        <v>80</v>
      </c>
      <c r="G30" s="33">
        <v>4</v>
      </c>
      <c r="H30" s="30">
        <v>0</v>
      </c>
      <c r="I30" s="30" t="s">
        <v>40</v>
      </c>
      <c r="J30" s="29">
        <f>'контрол лист'!J29</f>
        <v>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6">
      <c r="A31" s="29" t="s">
        <v>120</v>
      </c>
      <c r="B31" s="29">
        <v>112</v>
      </c>
      <c r="C31" s="29" t="s">
        <v>78</v>
      </c>
      <c r="D31" s="29">
        <f>'контрол лист'!D30</f>
        <v>0</v>
      </c>
      <c r="E31" s="29">
        <v>0</v>
      </c>
      <c r="F31" s="30" t="s">
        <v>80</v>
      </c>
      <c r="G31" s="33">
        <v>1</v>
      </c>
      <c r="H31" s="30">
        <v>0</v>
      </c>
      <c r="I31" s="30" t="s">
        <v>40</v>
      </c>
      <c r="J31" s="29">
        <f>'контрол лист'!J30</f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>
      <c r="A32" s="29" t="s">
        <v>121</v>
      </c>
      <c r="B32" s="29" t="s">
        <v>122</v>
      </c>
      <c r="C32" s="29" t="s">
        <v>78</v>
      </c>
      <c r="D32" s="29">
        <f>'контрол лист'!D31</f>
        <v>0</v>
      </c>
      <c r="E32" s="29">
        <v>0</v>
      </c>
      <c r="F32" s="30" t="s">
        <v>80</v>
      </c>
      <c r="G32" s="33">
        <v>0</v>
      </c>
      <c r="H32" s="30">
        <v>0</v>
      </c>
      <c r="I32" s="30" t="s">
        <v>40</v>
      </c>
      <c r="J32" s="29">
        <f>'контрол лист'!J31</f>
        <v>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48">
      <c r="A33" s="29" t="s">
        <v>112</v>
      </c>
      <c r="B33" s="29" t="s">
        <v>123</v>
      </c>
      <c r="C33" s="29" t="s">
        <v>78</v>
      </c>
      <c r="D33" s="29">
        <f>'контрол лист'!D32</f>
        <v>0</v>
      </c>
      <c r="E33" s="29">
        <v>0</v>
      </c>
      <c r="F33" s="30" t="s">
        <v>80</v>
      </c>
      <c r="G33" s="33">
        <v>3</v>
      </c>
      <c r="H33" s="30">
        <v>0</v>
      </c>
      <c r="I33" s="30" t="s">
        <v>40</v>
      </c>
      <c r="J33" s="29">
        <f>'контрол лист'!J32</f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>
      <c r="A34" s="29" t="s">
        <v>111</v>
      </c>
      <c r="B34" s="29">
        <v>51.52</v>
      </c>
      <c r="C34" s="29" t="s">
        <v>78</v>
      </c>
      <c r="D34" s="29">
        <f>'контрол лист'!D33</f>
        <v>0</v>
      </c>
      <c r="E34" s="29">
        <v>0</v>
      </c>
      <c r="F34" s="30" t="s">
        <v>80</v>
      </c>
      <c r="G34" s="33">
        <v>2</v>
      </c>
      <c r="H34" s="30">
        <v>0</v>
      </c>
      <c r="I34" s="30" t="s">
        <v>40</v>
      </c>
      <c r="J34" s="29">
        <f>'контрол лист'!J33</f>
        <v>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48">
      <c r="A35" s="29" t="s">
        <v>124</v>
      </c>
      <c r="B35" s="29" t="s">
        <v>125</v>
      </c>
      <c r="C35" s="29" t="s">
        <v>78</v>
      </c>
      <c r="D35" s="29">
        <f>'контрол лист'!D34</f>
        <v>0</v>
      </c>
      <c r="E35" s="29">
        <v>0</v>
      </c>
      <c r="F35" s="30" t="s">
        <v>80</v>
      </c>
      <c r="G35" s="33">
        <v>5</v>
      </c>
      <c r="H35" s="30">
        <v>0</v>
      </c>
      <c r="I35" s="30" t="s">
        <v>40</v>
      </c>
      <c r="J35" s="29">
        <f>'контрол лист'!J34</f>
        <v>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6">
      <c r="A36" s="29" t="s">
        <v>126</v>
      </c>
      <c r="B36" s="29" t="s">
        <v>127</v>
      </c>
      <c r="C36" s="29" t="s">
        <v>78</v>
      </c>
      <c r="D36" s="29">
        <f>'контрол лист'!D35</f>
        <v>0</v>
      </c>
      <c r="E36" s="29">
        <v>0</v>
      </c>
      <c r="F36" s="30" t="s">
        <v>80</v>
      </c>
      <c r="G36" s="33">
        <v>3</v>
      </c>
      <c r="H36" s="30">
        <v>0</v>
      </c>
      <c r="I36" s="30" t="s">
        <v>40</v>
      </c>
      <c r="J36" s="29">
        <f>'контрол лист'!J35</f>
        <v>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6">
      <c r="A37" s="29" t="s">
        <v>128</v>
      </c>
      <c r="B37" s="29" t="s">
        <v>129</v>
      </c>
      <c r="C37" s="29" t="s">
        <v>78</v>
      </c>
      <c r="D37" s="29">
        <f>'контрол лист'!D36</f>
        <v>0</v>
      </c>
      <c r="E37" s="29">
        <v>0</v>
      </c>
      <c r="F37" s="30" t="s">
        <v>80</v>
      </c>
      <c r="G37" s="33">
        <v>4</v>
      </c>
      <c r="H37" s="30">
        <v>0</v>
      </c>
      <c r="I37" s="30" t="s">
        <v>40</v>
      </c>
      <c r="J37" s="29">
        <f>'контрол лист'!J36</f>
        <v>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>
      <c r="A38" s="29" t="s">
        <v>130</v>
      </c>
      <c r="B38" s="29" t="s">
        <v>131</v>
      </c>
      <c r="C38" s="29" t="s">
        <v>78</v>
      </c>
      <c r="D38" s="29">
        <f>'контрол лист'!D37</f>
        <v>0</v>
      </c>
      <c r="E38" s="29">
        <v>0</v>
      </c>
      <c r="F38" s="30" t="s">
        <v>80</v>
      </c>
      <c r="G38" s="33">
        <v>3</v>
      </c>
      <c r="H38" s="30">
        <v>0</v>
      </c>
      <c r="I38" s="30" t="s">
        <v>40</v>
      </c>
      <c r="J38" s="29">
        <f>'контрол лист'!J37</f>
        <v>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>
      <c r="A39" s="29" t="s">
        <v>132</v>
      </c>
      <c r="B39" s="29">
        <v>69</v>
      </c>
      <c r="C39" s="29" t="s">
        <v>78</v>
      </c>
      <c r="D39" s="29">
        <f>'контрол лист'!D38</f>
        <v>0</v>
      </c>
      <c r="E39" s="29">
        <v>0</v>
      </c>
      <c r="F39" s="30" t="s">
        <v>80</v>
      </c>
      <c r="G39" s="33">
        <v>1</v>
      </c>
      <c r="H39" s="30">
        <v>0</v>
      </c>
      <c r="I39" s="30" t="s">
        <v>40</v>
      </c>
      <c r="J39" s="29">
        <f>'контрол лист'!J38</f>
        <v>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">
      <c r="A40" s="29" t="s">
        <v>133</v>
      </c>
      <c r="B40" s="29">
        <v>80</v>
      </c>
      <c r="C40" s="29" t="s">
        <v>78</v>
      </c>
      <c r="D40" s="29">
        <f>'контрол лист'!D39</f>
        <v>0</v>
      </c>
      <c r="E40" s="29">
        <v>0</v>
      </c>
      <c r="F40" s="30" t="s">
        <v>80</v>
      </c>
      <c r="G40" s="33">
        <v>1</v>
      </c>
      <c r="H40" s="30">
        <v>0</v>
      </c>
      <c r="I40" s="30" t="s">
        <v>40</v>
      </c>
      <c r="J40" s="29">
        <f>'контрол лист'!J39</f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">
      <c r="A41" s="29" t="s">
        <v>134</v>
      </c>
      <c r="B41" s="29">
        <v>74.75</v>
      </c>
      <c r="C41" s="29" t="s">
        <v>78</v>
      </c>
      <c r="D41" s="29">
        <f>'контрол лист'!D40</f>
        <v>0</v>
      </c>
      <c r="E41" s="29">
        <v>0</v>
      </c>
      <c r="F41" s="30" t="s">
        <v>80</v>
      </c>
      <c r="G41" s="33">
        <v>2</v>
      </c>
      <c r="H41" s="30">
        <v>0</v>
      </c>
      <c r="I41" s="30" t="s">
        <v>40</v>
      </c>
      <c r="J41" s="29">
        <f>'контрол лист'!J40</f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8">
      <c r="A42" s="29" t="s">
        <v>135</v>
      </c>
      <c r="B42" s="29" t="s">
        <v>136</v>
      </c>
      <c r="C42" s="29" t="s">
        <v>78</v>
      </c>
      <c r="D42" s="29">
        <f>'контрол лист'!D41</f>
        <v>0</v>
      </c>
      <c r="E42" s="29">
        <v>0</v>
      </c>
      <c r="F42" s="30" t="s">
        <v>80</v>
      </c>
      <c r="G42" s="33">
        <v>11</v>
      </c>
      <c r="H42" s="30">
        <v>0</v>
      </c>
      <c r="I42" s="30" t="s">
        <v>40</v>
      </c>
      <c r="J42" s="29">
        <f>'контрол лист'!J41</f>
        <v>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>
      <c r="A43" s="29" t="s">
        <v>137</v>
      </c>
      <c r="B43" s="29">
        <v>96.97</v>
      </c>
      <c r="C43" s="29" t="s">
        <v>78</v>
      </c>
      <c r="D43" s="29">
        <f>'контрол лист'!D42</f>
        <v>0</v>
      </c>
      <c r="E43" s="29">
        <v>0</v>
      </c>
      <c r="F43" s="30" t="s">
        <v>80</v>
      </c>
      <c r="G43" s="33">
        <v>2</v>
      </c>
      <c r="H43" s="30">
        <v>0</v>
      </c>
      <c r="I43" s="30" t="s">
        <v>40</v>
      </c>
      <c r="J43" s="29">
        <f>'контрол лист'!J42</f>
        <v>0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6">
      <c r="A44" s="29" t="s">
        <v>138</v>
      </c>
      <c r="B44" s="29" t="s">
        <v>139</v>
      </c>
      <c r="C44" s="29" t="s">
        <v>78</v>
      </c>
      <c r="D44" s="29">
        <f>'контрол лист'!D43</f>
        <v>0</v>
      </c>
      <c r="E44" s="29">
        <v>0</v>
      </c>
      <c r="F44" s="30" t="s">
        <v>80</v>
      </c>
      <c r="G44" s="33">
        <v>3</v>
      </c>
      <c r="H44" s="30">
        <v>0</v>
      </c>
      <c r="I44" s="30" t="s">
        <v>40</v>
      </c>
      <c r="J44" s="29">
        <f>'контрол лист'!J43</f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6">
      <c r="A45" s="29" t="s">
        <v>140</v>
      </c>
      <c r="B45" s="29" t="s">
        <v>141</v>
      </c>
      <c r="C45" s="29" t="s">
        <v>78</v>
      </c>
      <c r="D45" s="29">
        <f>'контрол лист'!D44</f>
        <v>0</v>
      </c>
      <c r="E45" s="29">
        <v>0</v>
      </c>
      <c r="F45" s="30" t="s">
        <v>80</v>
      </c>
      <c r="G45" s="33">
        <v>4</v>
      </c>
      <c r="H45" s="30">
        <v>0</v>
      </c>
      <c r="I45" s="30" t="s">
        <v>40</v>
      </c>
      <c r="J45" s="29">
        <f>'контрол лист'!J44</f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48">
      <c r="A46" s="29" t="s">
        <v>142</v>
      </c>
      <c r="B46" s="29" t="s">
        <v>143</v>
      </c>
      <c r="C46" s="29" t="s">
        <v>144</v>
      </c>
      <c r="D46" s="29">
        <f>'контрол лист'!D45</f>
        <v>0</v>
      </c>
      <c r="E46" s="29">
        <v>0</v>
      </c>
      <c r="F46" s="30" t="s">
        <v>80</v>
      </c>
      <c r="G46" s="29">
        <v>8</v>
      </c>
      <c r="H46" s="30">
        <v>0</v>
      </c>
      <c r="I46" s="30" t="s">
        <v>40</v>
      </c>
      <c r="J46" s="29" t="s">
        <v>145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48">
      <c r="A47" s="29" t="s">
        <v>146</v>
      </c>
      <c r="B47" s="29" t="s">
        <v>147</v>
      </c>
      <c r="C47" s="29" t="s">
        <v>144</v>
      </c>
      <c r="D47" s="29">
        <f>'контрол лист'!D46</f>
        <v>0</v>
      </c>
      <c r="E47" s="29">
        <v>0</v>
      </c>
      <c r="F47" s="30" t="s">
        <v>80</v>
      </c>
      <c r="G47" s="29">
        <v>10</v>
      </c>
      <c r="H47" s="30">
        <v>0</v>
      </c>
      <c r="I47" s="30" t="s">
        <v>40</v>
      </c>
      <c r="J47" s="29">
        <f>'контрол лист'!J46</f>
        <v>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6">
      <c r="A48" s="29" t="s">
        <v>148</v>
      </c>
      <c r="B48" s="29" t="s">
        <v>149</v>
      </c>
      <c r="C48" s="29" t="s">
        <v>144</v>
      </c>
      <c r="D48" s="29">
        <f>'контрол лист'!D47</f>
        <v>0</v>
      </c>
      <c r="E48" s="29">
        <v>0</v>
      </c>
      <c r="F48" s="30" t="s">
        <v>80</v>
      </c>
      <c r="G48" s="29">
        <v>8</v>
      </c>
      <c r="H48" s="30">
        <v>0</v>
      </c>
      <c r="I48" s="30" t="s">
        <v>40</v>
      </c>
      <c r="J48" s="29">
        <f>'контрол лист'!J47</f>
        <v>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6">
      <c r="A49" s="29" t="s">
        <v>150</v>
      </c>
      <c r="B49" s="29" t="s">
        <v>151</v>
      </c>
      <c r="C49" s="29" t="s">
        <v>144</v>
      </c>
      <c r="D49" s="29">
        <f>'контрол лист'!D48</f>
        <v>0</v>
      </c>
      <c r="E49" s="29">
        <v>0</v>
      </c>
      <c r="F49" s="30" t="s">
        <v>80</v>
      </c>
      <c r="G49" s="29">
        <v>8</v>
      </c>
      <c r="H49" s="30">
        <v>0</v>
      </c>
      <c r="I49" s="30" t="s">
        <v>40</v>
      </c>
      <c r="J49" s="29">
        <f>'контрол лист'!J48</f>
        <v>0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6">
      <c r="A50" s="29" t="s">
        <v>152</v>
      </c>
      <c r="B50" s="29" t="s">
        <v>153</v>
      </c>
      <c r="C50" s="29" t="s">
        <v>144</v>
      </c>
      <c r="D50" s="29">
        <f>'контрол лист'!D49</f>
        <v>0</v>
      </c>
      <c r="E50" s="29">
        <v>0</v>
      </c>
      <c r="F50" s="30" t="s">
        <v>80</v>
      </c>
      <c r="G50" s="29">
        <v>8</v>
      </c>
      <c r="H50" s="30">
        <v>0</v>
      </c>
      <c r="I50" s="30" t="s">
        <v>40</v>
      </c>
      <c r="J50" s="29">
        <f>'контрол лист'!J49</f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>
      <c r="A51" s="29" t="s">
        <v>154</v>
      </c>
      <c r="B51" s="29" t="s">
        <v>155</v>
      </c>
      <c r="C51" s="29" t="s">
        <v>144</v>
      </c>
      <c r="D51" s="29">
        <f>'контрол лист'!D50</f>
        <v>0</v>
      </c>
      <c r="E51" s="29">
        <v>0</v>
      </c>
      <c r="F51" s="30" t="s">
        <v>156</v>
      </c>
      <c r="G51" s="29">
        <v>5</v>
      </c>
      <c r="H51" s="30">
        <v>0</v>
      </c>
      <c r="I51" s="30" t="s">
        <v>40</v>
      </c>
      <c r="J51" s="29">
        <f>'контрол лист'!J50</f>
        <v>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48">
      <c r="A52" s="29" t="s">
        <v>157</v>
      </c>
      <c r="B52" s="29" t="s">
        <v>158</v>
      </c>
      <c r="C52" s="29" t="s">
        <v>144</v>
      </c>
      <c r="D52" s="29">
        <f>'контрол лист'!D51</f>
        <v>0</v>
      </c>
      <c r="E52" s="29">
        <v>0</v>
      </c>
      <c r="F52" s="30" t="s">
        <v>156</v>
      </c>
      <c r="G52" s="29">
        <v>11</v>
      </c>
      <c r="H52" s="30">
        <v>0</v>
      </c>
      <c r="I52" s="30" t="s">
        <v>40</v>
      </c>
      <c r="J52" s="29">
        <f>'контрол лист'!J51</f>
        <v>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6">
      <c r="A53" s="29" t="s">
        <v>159</v>
      </c>
      <c r="B53" s="29" t="s">
        <v>160</v>
      </c>
      <c r="C53" s="29" t="s">
        <v>144</v>
      </c>
      <c r="D53" s="29">
        <f>'контрол лист'!D52</f>
        <v>0</v>
      </c>
      <c r="E53" s="29">
        <v>0</v>
      </c>
      <c r="F53" s="30" t="s">
        <v>161</v>
      </c>
      <c r="G53" s="29">
        <v>6</v>
      </c>
      <c r="H53" s="30">
        <v>0</v>
      </c>
      <c r="I53" s="30" t="s">
        <v>40</v>
      </c>
      <c r="J53" s="29">
        <f>'контрол лист'!J52</f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6">
      <c r="A54" s="29" t="s">
        <v>162</v>
      </c>
      <c r="B54" s="29" t="s">
        <v>163</v>
      </c>
      <c r="C54" s="29" t="s">
        <v>144</v>
      </c>
      <c r="D54" s="29">
        <f>'контрол лист'!D53</f>
        <v>0</v>
      </c>
      <c r="E54" s="29">
        <v>0</v>
      </c>
      <c r="F54" s="30" t="s">
        <v>161</v>
      </c>
      <c r="G54" s="29">
        <v>6</v>
      </c>
      <c r="H54" s="30">
        <v>0</v>
      </c>
      <c r="I54" s="30" t="s">
        <v>40</v>
      </c>
      <c r="J54" s="29">
        <f>'контрол лист'!J53</f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4">
      <c r="A55" s="29" t="s">
        <v>164</v>
      </c>
      <c r="B55" s="29" t="s">
        <v>165</v>
      </c>
      <c r="C55" s="29" t="s">
        <v>144</v>
      </c>
      <c r="D55" s="29">
        <f>'контрол лист'!D54</f>
        <v>0</v>
      </c>
      <c r="E55" s="29">
        <v>0</v>
      </c>
      <c r="F55" s="30" t="s">
        <v>166</v>
      </c>
      <c r="G55" s="29">
        <v>26</v>
      </c>
      <c r="H55" s="30">
        <v>0</v>
      </c>
      <c r="I55" s="30" t="s">
        <v>40</v>
      </c>
      <c r="J55" s="29">
        <f>'контрол лист'!J54</f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2">
      <c r="A56" s="29" t="s">
        <v>167</v>
      </c>
      <c r="B56" s="29" t="s">
        <v>168</v>
      </c>
      <c r="C56" s="29" t="s">
        <v>144</v>
      </c>
      <c r="D56" s="29">
        <f>'контрол лист'!D55</f>
        <v>0</v>
      </c>
      <c r="E56" s="29" t="s">
        <v>100</v>
      </c>
      <c r="F56" s="30" t="s">
        <v>166</v>
      </c>
      <c r="G56" s="29">
        <v>31</v>
      </c>
      <c r="H56" s="30">
        <v>0</v>
      </c>
      <c r="I56" s="30" t="s">
        <v>40</v>
      </c>
      <c r="J56" s="29">
        <f>'контрол лист'!J55</f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84">
      <c r="A57" s="29" t="s">
        <v>169</v>
      </c>
      <c r="B57" s="29" t="s">
        <v>170</v>
      </c>
      <c r="C57" s="29" t="s">
        <v>144</v>
      </c>
      <c r="D57" s="29">
        <f>'контрол лист'!D56</f>
        <v>0</v>
      </c>
      <c r="E57" s="29" t="s">
        <v>100</v>
      </c>
      <c r="F57" s="30" t="s">
        <v>161</v>
      </c>
      <c r="G57" s="29">
        <v>13</v>
      </c>
      <c r="H57" s="30">
        <v>0</v>
      </c>
      <c r="I57" s="30" t="s">
        <v>40</v>
      </c>
      <c r="J57" s="29">
        <f>'контрол лист'!J56</f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72">
      <c r="A58" s="29" t="s">
        <v>171</v>
      </c>
      <c r="B58" s="29" t="s">
        <v>172</v>
      </c>
      <c r="C58" s="29" t="s">
        <v>144</v>
      </c>
      <c r="D58" s="29">
        <f>'контрол лист'!D57</f>
        <v>0</v>
      </c>
      <c r="E58" s="29">
        <v>0</v>
      </c>
      <c r="F58" s="30" t="s">
        <v>161</v>
      </c>
      <c r="G58" s="29">
        <v>16</v>
      </c>
      <c r="H58" s="30">
        <v>0</v>
      </c>
      <c r="I58" s="30" t="s">
        <v>40</v>
      </c>
      <c r="J58" s="29">
        <f>'контрол лист'!J57</f>
        <v>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>
      <c r="A59" s="34" t="s">
        <v>173</v>
      </c>
      <c r="B59" s="29">
        <f>SUM('контрол лист'!G7:G45)</f>
        <v>112</v>
      </c>
      <c r="C59"/>
      <c r="D59"/>
      <c r="E59"/>
      <c r="F59"/>
      <c r="G59"/>
      <c r="H59"/>
      <c r="I59" s="2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6">
      <c r="A60" s="34" t="s">
        <v>174</v>
      </c>
      <c r="B60" s="29">
        <f>SUM('контрол лист'!G46:G58)</f>
        <v>156</v>
      </c>
      <c r="C60"/>
      <c r="D60"/>
      <c r="E60"/>
      <c r="F60"/>
      <c r="G60"/>
      <c r="H60"/>
      <c r="I60" s="27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8.25" customHeight="1">
      <c r="A61" s="34" t="s">
        <v>175</v>
      </c>
      <c r="B61" s="29">
        <f>'контрол лист'!B59+'контрол лист'!B60</f>
        <v>268</v>
      </c>
      <c r="C61"/>
      <c r="D61"/>
      <c r="E61"/>
      <c r="F61"/>
      <c r="G61"/>
      <c r="H61"/>
      <c r="I61" s="27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9" customHeight="1">
      <c r="A62" s="28" t="s">
        <v>176</v>
      </c>
      <c r="B62" s="28"/>
      <c r="C62" s="28"/>
      <c r="D62" s="28"/>
      <c r="E62" s="28"/>
      <c r="F62" s="28"/>
      <c r="G62" s="28"/>
      <c r="H62" s="28"/>
      <c r="I62" s="28"/>
      <c r="J62" s="2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72" customHeight="1">
      <c r="A63" s="28" t="s">
        <v>177</v>
      </c>
      <c r="B63" s="28"/>
      <c r="C63" s="28"/>
      <c r="D63" s="28"/>
      <c r="E63" s="28"/>
      <c r="F63" s="28"/>
      <c r="G63" s="28"/>
      <c r="H63" s="28"/>
      <c r="I63" s="28"/>
      <c r="J63" s="28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4" s="36" customFormat="1" ht="24" customHeight="1">
      <c r="A64" s="35" t="s">
        <v>178</v>
      </c>
      <c r="B64" s="36" t="s">
        <v>179</v>
      </c>
      <c r="G64" s="35" t="s">
        <v>180</v>
      </c>
      <c r="H64" s="35"/>
      <c r="I64" s="35" t="s">
        <v>181</v>
      </c>
      <c r="J64" s="37"/>
      <c r="K64" s="38"/>
      <c r="L64" s="38"/>
      <c r="M64" s="38"/>
      <c r="N64" s="38"/>
      <c r="O64" s="38"/>
      <c r="P64" s="35" t="s">
        <v>182</v>
      </c>
      <c r="Q64" s="35"/>
      <c r="R64" s="35" t="s">
        <v>181</v>
      </c>
      <c r="S64" s="35" t="s">
        <v>178</v>
      </c>
      <c r="T64" s="36" t="s">
        <v>179</v>
      </c>
      <c r="Y64" s="35" t="s">
        <v>182</v>
      </c>
      <c r="Z64" s="35"/>
      <c r="AA64" s="35" t="s">
        <v>181</v>
      </c>
      <c r="AB64" s="35" t="s">
        <v>178</v>
      </c>
      <c r="AC64" s="36" t="s">
        <v>179</v>
      </c>
      <c r="AH64" s="35" t="s">
        <v>182</v>
      </c>
      <c r="AI64" s="35"/>
      <c r="AJ64" s="35" t="s">
        <v>181</v>
      </c>
      <c r="AK64" s="35" t="s">
        <v>178</v>
      </c>
      <c r="AL64" s="36" t="s">
        <v>179</v>
      </c>
      <c r="AQ64" s="35" t="s">
        <v>182</v>
      </c>
      <c r="AR64" s="35"/>
      <c r="AS64" s="35" t="s">
        <v>181</v>
      </c>
      <c r="AT64" s="35" t="s">
        <v>178</v>
      </c>
      <c r="AU64" s="36" t="s">
        <v>179</v>
      </c>
      <c r="AZ64" s="35" t="s">
        <v>182</v>
      </c>
      <c r="BA64" s="35"/>
      <c r="BB64" s="35" t="s">
        <v>181</v>
      </c>
      <c r="BC64" s="35" t="s">
        <v>178</v>
      </c>
      <c r="BD64" s="36" t="s">
        <v>179</v>
      </c>
      <c r="BI64" s="35" t="s">
        <v>182</v>
      </c>
      <c r="BJ64" s="35"/>
      <c r="BK64" s="35" t="s">
        <v>181</v>
      </c>
      <c r="BL64" s="35" t="s">
        <v>178</v>
      </c>
      <c r="BM64" s="36" t="s">
        <v>179</v>
      </c>
      <c r="BR64" s="35" t="s">
        <v>182</v>
      </c>
      <c r="BS64" s="35"/>
      <c r="BT64" s="35" t="s">
        <v>181</v>
      </c>
      <c r="BU64" s="35" t="s">
        <v>178</v>
      </c>
      <c r="BV64" s="36" t="s">
        <v>179</v>
      </c>
      <c r="CA64" s="35" t="s">
        <v>182</v>
      </c>
      <c r="CB64" s="35"/>
      <c r="CC64" s="35" t="s">
        <v>181</v>
      </c>
      <c r="CD64" s="35" t="s">
        <v>178</v>
      </c>
      <c r="CE64" s="36" t="s">
        <v>179</v>
      </c>
      <c r="CJ64" s="35" t="s">
        <v>182</v>
      </c>
      <c r="CK64" s="35"/>
      <c r="CL64" s="35" t="s">
        <v>181</v>
      </c>
      <c r="CM64" s="35" t="s">
        <v>178</v>
      </c>
      <c r="CN64" s="36" t="s">
        <v>179</v>
      </c>
      <c r="CS64" s="35" t="s">
        <v>182</v>
      </c>
      <c r="CT64" s="35"/>
      <c r="CU64" s="35" t="s">
        <v>181</v>
      </c>
      <c r="CV64" s="35" t="s">
        <v>178</v>
      </c>
      <c r="CW64" s="36" t="s">
        <v>179</v>
      </c>
      <c r="DB64" s="35" t="s">
        <v>182</v>
      </c>
      <c r="DC64" s="35"/>
      <c r="DD64" s="35" t="s">
        <v>181</v>
      </c>
      <c r="DE64" s="35" t="s">
        <v>178</v>
      </c>
      <c r="DF64" s="36" t="s">
        <v>179</v>
      </c>
      <c r="DK64" s="35" t="s">
        <v>182</v>
      </c>
      <c r="DL64" s="35"/>
      <c r="DM64" s="35" t="s">
        <v>181</v>
      </c>
      <c r="DN64" s="35" t="s">
        <v>178</v>
      </c>
      <c r="DO64" s="36" t="s">
        <v>179</v>
      </c>
      <c r="DT64" s="35" t="s">
        <v>182</v>
      </c>
      <c r="DU64" s="35"/>
      <c r="DV64" s="35" t="s">
        <v>181</v>
      </c>
      <c r="DW64" s="35" t="s">
        <v>178</v>
      </c>
      <c r="DX64" s="36" t="s">
        <v>179</v>
      </c>
      <c r="EC64" s="35" t="s">
        <v>182</v>
      </c>
      <c r="ED64" s="35"/>
      <c r="EE64" s="35" t="s">
        <v>181</v>
      </c>
      <c r="EF64" s="35" t="s">
        <v>178</v>
      </c>
      <c r="EG64" s="36" t="s">
        <v>179</v>
      </c>
      <c r="EL64" s="35" t="s">
        <v>182</v>
      </c>
      <c r="EM64" s="35"/>
      <c r="EN64" s="35" t="s">
        <v>181</v>
      </c>
      <c r="EO64" s="35" t="s">
        <v>178</v>
      </c>
      <c r="EP64" s="36" t="s">
        <v>179</v>
      </c>
      <c r="EU64" s="35" t="s">
        <v>182</v>
      </c>
      <c r="EV64" s="35"/>
      <c r="EW64" s="35" t="s">
        <v>181</v>
      </c>
      <c r="EX64" s="35" t="s">
        <v>178</v>
      </c>
      <c r="EY64" s="36" t="s">
        <v>179</v>
      </c>
      <c r="FD64" s="35" t="s">
        <v>182</v>
      </c>
      <c r="FE64" s="35"/>
      <c r="FF64" s="35" t="s">
        <v>181</v>
      </c>
      <c r="FG64" s="35" t="s">
        <v>178</v>
      </c>
      <c r="FH64" s="36" t="s">
        <v>179</v>
      </c>
      <c r="FM64" s="35" t="s">
        <v>182</v>
      </c>
      <c r="FN64" s="35"/>
      <c r="FO64" s="35" t="s">
        <v>181</v>
      </c>
      <c r="FP64" s="35" t="s">
        <v>178</v>
      </c>
      <c r="FQ64" s="36" t="s">
        <v>179</v>
      </c>
      <c r="FV64" s="35" t="s">
        <v>182</v>
      </c>
      <c r="FW64" s="35"/>
      <c r="FX64" s="35" t="s">
        <v>181</v>
      </c>
      <c r="FY64" s="35" t="s">
        <v>178</v>
      </c>
      <c r="FZ64" s="36" t="s">
        <v>179</v>
      </c>
      <c r="GE64" s="35" t="s">
        <v>182</v>
      </c>
      <c r="GF64" s="35"/>
      <c r="GG64" s="35" t="s">
        <v>181</v>
      </c>
      <c r="GH64" s="35" t="s">
        <v>178</v>
      </c>
      <c r="GI64" s="36" t="s">
        <v>179</v>
      </c>
      <c r="GN64" s="35" t="s">
        <v>182</v>
      </c>
      <c r="GO64" s="35"/>
      <c r="GP64" s="35" t="s">
        <v>181</v>
      </c>
      <c r="GQ64" s="35" t="s">
        <v>178</v>
      </c>
      <c r="GR64" s="36" t="s">
        <v>179</v>
      </c>
      <c r="GW64" s="35" t="s">
        <v>182</v>
      </c>
      <c r="GX64" s="35"/>
      <c r="GY64" s="35" t="s">
        <v>181</v>
      </c>
      <c r="GZ64" s="35" t="s">
        <v>178</v>
      </c>
      <c r="HA64" s="36" t="s">
        <v>179</v>
      </c>
      <c r="HF64" s="35" t="s">
        <v>182</v>
      </c>
      <c r="HG64" s="35"/>
      <c r="HH64" s="35" t="s">
        <v>181</v>
      </c>
      <c r="HI64" s="35" t="s">
        <v>178</v>
      </c>
      <c r="HJ64" s="36" t="s">
        <v>179</v>
      </c>
      <c r="HO64" s="35" t="s">
        <v>182</v>
      </c>
      <c r="HP64" s="35"/>
      <c r="HQ64" s="35" t="s">
        <v>181</v>
      </c>
      <c r="HR64" s="35" t="s">
        <v>178</v>
      </c>
      <c r="HS64" s="36" t="s">
        <v>179</v>
      </c>
      <c r="HX64" s="35" t="s">
        <v>182</v>
      </c>
      <c r="HY64" s="35"/>
      <c r="HZ64" s="35" t="s">
        <v>181</v>
      </c>
      <c r="IA64" s="35" t="s">
        <v>178</v>
      </c>
      <c r="IB64" s="36" t="s">
        <v>179</v>
      </c>
      <c r="IG64" s="35" t="s">
        <v>182</v>
      </c>
      <c r="IH64" s="35"/>
      <c r="II64" s="35" t="s">
        <v>181</v>
      </c>
      <c r="IJ64" s="35" t="s">
        <v>178</v>
      </c>
      <c r="IK64" s="36" t="s">
        <v>179</v>
      </c>
      <c r="IP64" s="35" t="s">
        <v>182</v>
      </c>
      <c r="IQ64" s="35"/>
      <c r="IR64" s="35" t="s">
        <v>181</v>
      </c>
      <c r="IS64" s="35" t="s">
        <v>178</v>
      </c>
      <c r="IT64" s="36" t="s">
        <v>179</v>
      </c>
    </row>
    <row r="65" spans="1:254" s="36" customFormat="1" ht="35.25" customHeight="1">
      <c r="A65" s="35" t="s">
        <v>183</v>
      </c>
      <c r="B65" s="36" t="s">
        <v>184</v>
      </c>
      <c r="G65" s="35" t="s">
        <v>185</v>
      </c>
      <c r="H65" s="35"/>
      <c r="I65" s="35" t="s">
        <v>186</v>
      </c>
      <c r="J65" s="37"/>
      <c r="K65" s="38"/>
      <c r="L65" s="38"/>
      <c r="M65" s="38"/>
      <c r="N65" s="38"/>
      <c r="O65" s="38"/>
      <c r="P65" s="35" t="s">
        <v>185</v>
      </c>
      <c r="Q65" s="35"/>
      <c r="R65" s="35" t="s">
        <v>187</v>
      </c>
      <c r="S65" s="35" t="s">
        <v>188</v>
      </c>
      <c r="T65" s="36" t="s">
        <v>184</v>
      </c>
      <c r="Y65" s="35" t="s">
        <v>185</v>
      </c>
      <c r="Z65" s="35"/>
      <c r="AA65" s="35" t="s">
        <v>187</v>
      </c>
      <c r="AB65" s="35" t="s">
        <v>188</v>
      </c>
      <c r="AC65" s="36" t="s">
        <v>184</v>
      </c>
      <c r="AH65" s="35" t="s">
        <v>185</v>
      </c>
      <c r="AI65" s="35"/>
      <c r="AJ65" s="35" t="s">
        <v>187</v>
      </c>
      <c r="AK65" s="35" t="s">
        <v>188</v>
      </c>
      <c r="AL65" s="36" t="s">
        <v>184</v>
      </c>
      <c r="AQ65" s="35" t="s">
        <v>185</v>
      </c>
      <c r="AR65" s="35"/>
      <c r="AS65" s="35" t="s">
        <v>187</v>
      </c>
      <c r="AT65" s="35" t="s">
        <v>188</v>
      </c>
      <c r="AU65" s="36" t="s">
        <v>184</v>
      </c>
      <c r="AZ65" s="35" t="s">
        <v>185</v>
      </c>
      <c r="BA65" s="35"/>
      <c r="BB65" s="35" t="s">
        <v>187</v>
      </c>
      <c r="BC65" s="35" t="s">
        <v>188</v>
      </c>
      <c r="BD65" s="36" t="s">
        <v>184</v>
      </c>
      <c r="BI65" s="35" t="s">
        <v>185</v>
      </c>
      <c r="BJ65" s="35"/>
      <c r="BK65" s="35" t="s">
        <v>187</v>
      </c>
      <c r="BL65" s="35" t="s">
        <v>188</v>
      </c>
      <c r="BM65" s="36" t="s">
        <v>184</v>
      </c>
      <c r="BR65" s="35" t="s">
        <v>185</v>
      </c>
      <c r="BS65" s="35"/>
      <c r="BT65" s="35" t="s">
        <v>187</v>
      </c>
      <c r="BU65" s="35" t="s">
        <v>188</v>
      </c>
      <c r="BV65" s="36" t="s">
        <v>184</v>
      </c>
      <c r="CA65" s="35" t="s">
        <v>185</v>
      </c>
      <c r="CB65" s="35"/>
      <c r="CC65" s="35" t="s">
        <v>187</v>
      </c>
      <c r="CD65" s="35" t="s">
        <v>188</v>
      </c>
      <c r="CE65" s="36" t="s">
        <v>184</v>
      </c>
      <c r="CJ65" s="35" t="s">
        <v>185</v>
      </c>
      <c r="CK65" s="35"/>
      <c r="CL65" s="35" t="s">
        <v>187</v>
      </c>
      <c r="CM65" s="35" t="s">
        <v>188</v>
      </c>
      <c r="CN65" s="36" t="s">
        <v>184</v>
      </c>
      <c r="CS65" s="35" t="s">
        <v>185</v>
      </c>
      <c r="CT65" s="35"/>
      <c r="CU65" s="35" t="s">
        <v>187</v>
      </c>
      <c r="CV65" s="35" t="s">
        <v>188</v>
      </c>
      <c r="CW65" s="36" t="s">
        <v>184</v>
      </c>
      <c r="DB65" s="35" t="s">
        <v>185</v>
      </c>
      <c r="DC65" s="35"/>
      <c r="DD65" s="35" t="s">
        <v>187</v>
      </c>
      <c r="DE65" s="35" t="s">
        <v>188</v>
      </c>
      <c r="DF65" s="36" t="s">
        <v>184</v>
      </c>
      <c r="DK65" s="35" t="s">
        <v>185</v>
      </c>
      <c r="DL65" s="35"/>
      <c r="DM65" s="35" t="s">
        <v>187</v>
      </c>
      <c r="DN65" s="35" t="s">
        <v>188</v>
      </c>
      <c r="DO65" s="36" t="s">
        <v>184</v>
      </c>
      <c r="DT65" s="35" t="s">
        <v>185</v>
      </c>
      <c r="DU65" s="35"/>
      <c r="DV65" s="35" t="s">
        <v>187</v>
      </c>
      <c r="DW65" s="35" t="s">
        <v>188</v>
      </c>
      <c r="DX65" s="36" t="s">
        <v>184</v>
      </c>
      <c r="EC65" s="35" t="s">
        <v>185</v>
      </c>
      <c r="ED65" s="35"/>
      <c r="EE65" s="35" t="s">
        <v>187</v>
      </c>
      <c r="EF65" s="35" t="s">
        <v>188</v>
      </c>
      <c r="EG65" s="36" t="s">
        <v>184</v>
      </c>
      <c r="EL65" s="35" t="s">
        <v>185</v>
      </c>
      <c r="EM65" s="35"/>
      <c r="EN65" s="35" t="s">
        <v>187</v>
      </c>
      <c r="EO65" s="35" t="s">
        <v>188</v>
      </c>
      <c r="EP65" s="36" t="s">
        <v>184</v>
      </c>
      <c r="EU65" s="35" t="s">
        <v>185</v>
      </c>
      <c r="EV65" s="35"/>
      <c r="EW65" s="35" t="s">
        <v>187</v>
      </c>
      <c r="EX65" s="35" t="s">
        <v>188</v>
      </c>
      <c r="EY65" s="36" t="s">
        <v>184</v>
      </c>
      <c r="FD65" s="35" t="s">
        <v>185</v>
      </c>
      <c r="FE65" s="35"/>
      <c r="FF65" s="35" t="s">
        <v>187</v>
      </c>
      <c r="FG65" s="35" t="s">
        <v>188</v>
      </c>
      <c r="FH65" s="36" t="s">
        <v>184</v>
      </c>
      <c r="FM65" s="35" t="s">
        <v>185</v>
      </c>
      <c r="FN65" s="35"/>
      <c r="FO65" s="35" t="s">
        <v>187</v>
      </c>
      <c r="FP65" s="35" t="s">
        <v>188</v>
      </c>
      <c r="FQ65" s="36" t="s">
        <v>184</v>
      </c>
      <c r="FV65" s="35" t="s">
        <v>185</v>
      </c>
      <c r="FW65" s="35"/>
      <c r="FX65" s="35" t="s">
        <v>187</v>
      </c>
      <c r="FY65" s="35" t="s">
        <v>188</v>
      </c>
      <c r="FZ65" s="36" t="s">
        <v>184</v>
      </c>
      <c r="GE65" s="35" t="s">
        <v>185</v>
      </c>
      <c r="GF65" s="35"/>
      <c r="GG65" s="35" t="s">
        <v>187</v>
      </c>
      <c r="GH65" s="35" t="s">
        <v>188</v>
      </c>
      <c r="GI65" s="36" t="s">
        <v>184</v>
      </c>
      <c r="GN65" s="35" t="s">
        <v>185</v>
      </c>
      <c r="GO65" s="35"/>
      <c r="GP65" s="35" t="s">
        <v>187</v>
      </c>
      <c r="GQ65" s="35" t="s">
        <v>188</v>
      </c>
      <c r="GR65" s="36" t="s">
        <v>184</v>
      </c>
      <c r="GW65" s="35" t="s">
        <v>185</v>
      </c>
      <c r="GX65" s="35"/>
      <c r="GY65" s="35" t="s">
        <v>187</v>
      </c>
      <c r="GZ65" s="35" t="s">
        <v>188</v>
      </c>
      <c r="HA65" s="36" t="s">
        <v>184</v>
      </c>
      <c r="HF65" s="35" t="s">
        <v>185</v>
      </c>
      <c r="HG65" s="35"/>
      <c r="HH65" s="35" t="s">
        <v>187</v>
      </c>
      <c r="HI65" s="35" t="s">
        <v>188</v>
      </c>
      <c r="HJ65" s="36" t="s">
        <v>184</v>
      </c>
      <c r="HO65" s="35" t="s">
        <v>185</v>
      </c>
      <c r="HP65" s="35"/>
      <c r="HQ65" s="35" t="s">
        <v>187</v>
      </c>
      <c r="HR65" s="35" t="s">
        <v>188</v>
      </c>
      <c r="HS65" s="36" t="s">
        <v>184</v>
      </c>
      <c r="HX65" s="35" t="s">
        <v>185</v>
      </c>
      <c r="HY65" s="35"/>
      <c r="HZ65" s="35" t="s">
        <v>187</v>
      </c>
      <c r="IA65" s="35" t="s">
        <v>188</v>
      </c>
      <c r="IB65" s="36" t="s">
        <v>184</v>
      </c>
      <c r="IG65" s="35" t="s">
        <v>185</v>
      </c>
      <c r="IH65" s="35"/>
      <c r="II65" s="35" t="s">
        <v>187</v>
      </c>
      <c r="IJ65" s="35" t="s">
        <v>188</v>
      </c>
      <c r="IK65" s="36" t="s">
        <v>184</v>
      </c>
      <c r="IP65" s="35" t="s">
        <v>185</v>
      </c>
      <c r="IQ65" s="35"/>
      <c r="IR65" s="35" t="s">
        <v>187</v>
      </c>
      <c r="IS65" s="35" t="s">
        <v>188</v>
      </c>
      <c r="IT65" s="36" t="s">
        <v>184</v>
      </c>
    </row>
    <row r="66" spans="1:254" s="36" customFormat="1" ht="45.75" customHeight="1">
      <c r="A66" s="35" t="s">
        <v>189</v>
      </c>
      <c r="B66" s="36" t="s">
        <v>190</v>
      </c>
      <c r="G66" s="35" t="s">
        <v>191</v>
      </c>
      <c r="H66" s="35"/>
      <c r="I66" s="35" t="s">
        <v>192</v>
      </c>
      <c r="J66" s="37"/>
      <c r="K66" s="38"/>
      <c r="L66" s="38"/>
      <c r="M66" s="38"/>
      <c r="N66" s="38"/>
      <c r="O66" s="38"/>
      <c r="P66" s="35" t="s">
        <v>193</v>
      </c>
      <c r="Q66" s="35"/>
      <c r="R66" s="35" t="s">
        <v>192</v>
      </c>
      <c r="S66" s="35" t="s">
        <v>194</v>
      </c>
      <c r="T66" s="36" t="s">
        <v>190</v>
      </c>
      <c r="Y66" s="35" t="s">
        <v>193</v>
      </c>
      <c r="Z66" s="35"/>
      <c r="AA66" s="35" t="s">
        <v>192</v>
      </c>
      <c r="AB66" s="35" t="s">
        <v>194</v>
      </c>
      <c r="AC66" s="36" t="s">
        <v>190</v>
      </c>
      <c r="AH66" s="35" t="s">
        <v>193</v>
      </c>
      <c r="AI66" s="35"/>
      <c r="AJ66" s="35" t="s">
        <v>192</v>
      </c>
      <c r="AK66" s="35" t="s">
        <v>194</v>
      </c>
      <c r="AL66" s="36" t="s">
        <v>190</v>
      </c>
      <c r="AQ66" s="35" t="s">
        <v>193</v>
      </c>
      <c r="AR66" s="35"/>
      <c r="AS66" s="35" t="s">
        <v>192</v>
      </c>
      <c r="AT66" s="35" t="s">
        <v>194</v>
      </c>
      <c r="AU66" s="36" t="s">
        <v>190</v>
      </c>
      <c r="AZ66" s="35" t="s">
        <v>193</v>
      </c>
      <c r="BA66" s="35"/>
      <c r="BB66" s="35" t="s">
        <v>192</v>
      </c>
      <c r="BC66" s="35" t="s">
        <v>194</v>
      </c>
      <c r="BD66" s="36" t="s">
        <v>190</v>
      </c>
      <c r="BI66" s="35" t="s">
        <v>193</v>
      </c>
      <c r="BJ66" s="35"/>
      <c r="BK66" s="35" t="s">
        <v>192</v>
      </c>
      <c r="BL66" s="35" t="s">
        <v>194</v>
      </c>
      <c r="BM66" s="36" t="s">
        <v>190</v>
      </c>
      <c r="BR66" s="35" t="s">
        <v>193</v>
      </c>
      <c r="BS66" s="35"/>
      <c r="BT66" s="35" t="s">
        <v>192</v>
      </c>
      <c r="BU66" s="35" t="s">
        <v>194</v>
      </c>
      <c r="BV66" s="36" t="s">
        <v>190</v>
      </c>
      <c r="CA66" s="35" t="s">
        <v>193</v>
      </c>
      <c r="CB66" s="35"/>
      <c r="CC66" s="35" t="s">
        <v>192</v>
      </c>
      <c r="CD66" s="35" t="s">
        <v>194</v>
      </c>
      <c r="CE66" s="36" t="s">
        <v>190</v>
      </c>
      <c r="CJ66" s="35" t="s">
        <v>193</v>
      </c>
      <c r="CK66" s="35"/>
      <c r="CL66" s="35" t="s">
        <v>192</v>
      </c>
      <c r="CM66" s="35" t="s">
        <v>194</v>
      </c>
      <c r="CN66" s="36" t="s">
        <v>190</v>
      </c>
      <c r="CS66" s="35" t="s">
        <v>193</v>
      </c>
      <c r="CT66" s="35"/>
      <c r="CU66" s="35" t="s">
        <v>192</v>
      </c>
      <c r="CV66" s="35" t="s">
        <v>194</v>
      </c>
      <c r="CW66" s="36" t="s">
        <v>190</v>
      </c>
      <c r="DB66" s="35" t="s">
        <v>193</v>
      </c>
      <c r="DC66" s="35"/>
      <c r="DD66" s="35" t="s">
        <v>192</v>
      </c>
      <c r="DE66" s="35" t="s">
        <v>194</v>
      </c>
      <c r="DF66" s="36" t="s">
        <v>190</v>
      </c>
      <c r="DK66" s="35" t="s">
        <v>193</v>
      </c>
      <c r="DL66" s="35"/>
      <c r="DM66" s="35" t="s">
        <v>192</v>
      </c>
      <c r="DN66" s="35" t="s">
        <v>194</v>
      </c>
      <c r="DO66" s="36" t="s">
        <v>190</v>
      </c>
      <c r="DT66" s="35" t="s">
        <v>193</v>
      </c>
      <c r="DU66" s="35"/>
      <c r="DV66" s="35" t="s">
        <v>192</v>
      </c>
      <c r="DW66" s="35" t="s">
        <v>194</v>
      </c>
      <c r="DX66" s="36" t="s">
        <v>190</v>
      </c>
      <c r="EC66" s="35" t="s">
        <v>193</v>
      </c>
      <c r="ED66" s="35"/>
      <c r="EE66" s="35" t="s">
        <v>192</v>
      </c>
      <c r="EF66" s="35" t="s">
        <v>194</v>
      </c>
      <c r="EG66" s="36" t="s">
        <v>190</v>
      </c>
      <c r="EL66" s="35" t="s">
        <v>193</v>
      </c>
      <c r="EM66" s="35"/>
      <c r="EN66" s="35" t="s">
        <v>192</v>
      </c>
      <c r="EO66" s="35" t="s">
        <v>194</v>
      </c>
      <c r="EP66" s="36" t="s">
        <v>190</v>
      </c>
      <c r="EU66" s="35" t="s">
        <v>193</v>
      </c>
      <c r="EV66" s="35"/>
      <c r="EW66" s="35" t="s">
        <v>192</v>
      </c>
      <c r="EX66" s="35" t="s">
        <v>194</v>
      </c>
      <c r="EY66" s="36" t="s">
        <v>190</v>
      </c>
      <c r="FD66" s="35" t="s">
        <v>193</v>
      </c>
      <c r="FE66" s="35"/>
      <c r="FF66" s="35" t="s">
        <v>192</v>
      </c>
      <c r="FG66" s="35" t="s">
        <v>194</v>
      </c>
      <c r="FH66" s="36" t="s">
        <v>190</v>
      </c>
      <c r="FM66" s="35" t="s">
        <v>193</v>
      </c>
      <c r="FN66" s="35"/>
      <c r="FO66" s="35" t="s">
        <v>192</v>
      </c>
      <c r="FP66" s="35" t="s">
        <v>194</v>
      </c>
      <c r="FQ66" s="36" t="s">
        <v>190</v>
      </c>
      <c r="FV66" s="35" t="s">
        <v>193</v>
      </c>
      <c r="FW66" s="35"/>
      <c r="FX66" s="35" t="s">
        <v>192</v>
      </c>
      <c r="FY66" s="35" t="s">
        <v>194</v>
      </c>
      <c r="FZ66" s="36" t="s">
        <v>190</v>
      </c>
      <c r="GE66" s="35" t="s">
        <v>193</v>
      </c>
      <c r="GF66" s="35"/>
      <c r="GG66" s="35" t="s">
        <v>192</v>
      </c>
      <c r="GH66" s="35" t="s">
        <v>194</v>
      </c>
      <c r="GI66" s="36" t="s">
        <v>190</v>
      </c>
      <c r="GN66" s="35" t="s">
        <v>193</v>
      </c>
      <c r="GO66" s="35"/>
      <c r="GP66" s="35" t="s">
        <v>192</v>
      </c>
      <c r="GQ66" s="35" t="s">
        <v>194</v>
      </c>
      <c r="GR66" s="36" t="s">
        <v>190</v>
      </c>
      <c r="GW66" s="35" t="s">
        <v>193</v>
      </c>
      <c r="GX66" s="35"/>
      <c r="GY66" s="35" t="s">
        <v>192</v>
      </c>
      <c r="GZ66" s="35" t="s">
        <v>194</v>
      </c>
      <c r="HA66" s="36" t="s">
        <v>190</v>
      </c>
      <c r="HF66" s="35" t="s">
        <v>193</v>
      </c>
      <c r="HG66" s="35"/>
      <c r="HH66" s="35" t="s">
        <v>192</v>
      </c>
      <c r="HI66" s="35" t="s">
        <v>194</v>
      </c>
      <c r="HJ66" s="36" t="s">
        <v>190</v>
      </c>
      <c r="HO66" s="35" t="s">
        <v>193</v>
      </c>
      <c r="HP66" s="35"/>
      <c r="HQ66" s="35" t="s">
        <v>192</v>
      </c>
      <c r="HR66" s="35" t="s">
        <v>194</v>
      </c>
      <c r="HS66" s="36" t="s">
        <v>190</v>
      </c>
      <c r="HX66" s="35" t="s">
        <v>193</v>
      </c>
      <c r="HY66" s="35"/>
      <c r="HZ66" s="35" t="s">
        <v>192</v>
      </c>
      <c r="IA66" s="35" t="s">
        <v>194</v>
      </c>
      <c r="IB66" s="36" t="s">
        <v>190</v>
      </c>
      <c r="IG66" s="35" t="s">
        <v>193</v>
      </c>
      <c r="IH66" s="35"/>
      <c r="II66" s="35" t="s">
        <v>192</v>
      </c>
      <c r="IJ66" s="35" t="s">
        <v>194</v>
      </c>
      <c r="IK66" s="36" t="s">
        <v>190</v>
      </c>
      <c r="IP66" s="35" t="s">
        <v>193</v>
      </c>
      <c r="IQ66" s="35"/>
      <c r="IR66" s="35" t="s">
        <v>192</v>
      </c>
      <c r="IS66" s="35" t="s">
        <v>194</v>
      </c>
      <c r="IT66" s="36" t="s">
        <v>190</v>
      </c>
    </row>
    <row r="67" spans="1:256" ht="45.75" customHeight="1">
      <c r="A67" s="35" t="s">
        <v>195</v>
      </c>
      <c r="B67" s="36" t="s">
        <v>196</v>
      </c>
      <c r="C67" s="36"/>
      <c r="D67" s="36"/>
      <c r="E67" s="36"/>
      <c r="F67" s="36"/>
      <c r="G67" s="35"/>
      <c r="H67" s="35"/>
      <c r="I67" s="35"/>
      <c r="J67" s="37"/>
      <c r="K67" s="38"/>
      <c r="L67" s="38"/>
      <c r="M67" s="38"/>
      <c r="N67" s="38"/>
      <c r="O67" s="38"/>
      <c r="P67" s="35"/>
      <c r="Q67" s="35"/>
      <c r="R67" s="35"/>
      <c r="S67" s="35"/>
      <c r="T67"/>
      <c r="U67"/>
      <c r="V67"/>
      <c r="W67"/>
      <c r="X67"/>
      <c r="Y67" s="35"/>
      <c r="Z67" s="35"/>
      <c r="AA67" s="35"/>
      <c r="AB67" s="35"/>
      <c r="AC67"/>
      <c r="AD67"/>
      <c r="AE67"/>
      <c r="AF67"/>
      <c r="AG67"/>
      <c r="AH67" s="35"/>
      <c r="AI67" s="35"/>
      <c r="AJ67" s="35"/>
      <c r="AK67" s="35"/>
      <c r="AL67"/>
      <c r="AM67"/>
      <c r="AN67"/>
      <c r="AO67"/>
      <c r="AP67"/>
      <c r="AQ67" s="35"/>
      <c r="AR67" s="35"/>
      <c r="AS67" s="35"/>
      <c r="AT67" s="35"/>
      <c r="AU67"/>
      <c r="AV67"/>
      <c r="AW67"/>
      <c r="AX67"/>
      <c r="AY67"/>
      <c r="AZ67" s="35"/>
      <c r="BA67" s="35"/>
      <c r="BB67" s="35"/>
      <c r="BC67" s="35"/>
      <c r="BD67"/>
      <c r="BE67"/>
      <c r="BF67"/>
      <c r="BG67"/>
      <c r="BH67"/>
      <c r="BI67" s="35"/>
      <c r="BJ67" s="35"/>
      <c r="BK67" s="35"/>
      <c r="BL67" s="35"/>
      <c r="BM67"/>
      <c r="BN67"/>
      <c r="BO67"/>
      <c r="BP67"/>
      <c r="BQ67"/>
      <c r="BR67" s="35"/>
      <c r="BS67" s="35"/>
      <c r="BT67" s="35"/>
      <c r="BU67" s="35"/>
      <c r="BV67"/>
      <c r="BW67"/>
      <c r="BX67"/>
      <c r="BY67"/>
      <c r="BZ67"/>
      <c r="CA67" s="35"/>
      <c r="CB67" s="35"/>
      <c r="CC67" s="35"/>
      <c r="CD67" s="35"/>
      <c r="CE67"/>
      <c r="CF67"/>
      <c r="CG67"/>
      <c r="CH67"/>
      <c r="CI67"/>
      <c r="CJ67" s="35"/>
      <c r="CK67" s="35"/>
      <c r="CL67" s="35"/>
      <c r="CM67" s="35"/>
      <c r="CN67"/>
      <c r="CO67"/>
      <c r="CP67"/>
      <c r="CQ67"/>
      <c r="CR67"/>
      <c r="CS67" s="35"/>
      <c r="CT67" s="35"/>
      <c r="CU67" s="35"/>
      <c r="CV67" s="35"/>
      <c r="CW67"/>
      <c r="CX67"/>
      <c r="CY67"/>
      <c r="CZ67"/>
      <c r="DA67"/>
      <c r="DB67" s="35"/>
      <c r="DC67" s="35"/>
      <c r="DD67" s="35"/>
      <c r="DE67" s="35"/>
      <c r="DF67"/>
      <c r="DG67"/>
      <c r="DH67"/>
      <c r="DI67"/>
      <c r="DJ67"/>
      <c r="DK67" s="35"/>
      <c r="DL67" s="35"/>
      <c r="DM67" s="35"/>
      <c r="DN67" s="35"/>
      <c r="DO67"/>
      <c r="DP67"/>
      <c r="DQ67"/>
      <c r="DR67"/>
      <c r="DS67"/>
      <c r="DT67" s="35"/>
      <c r="DU67" s="35"/>
      <c r="DV67" s="35"/>
      <c r="DW67" s="35"/>
      <c r="DX67"/>
      <c r="DY67"/>
      <c r="DZ67"/>
      <c r="EA67"/>
      <c r="EB67"/>
      <c r="EC67" s="35"/>
      <c r="ED67" s="35"/>
      <c r="EE67" s="35"/>
      <c r="EF67" s="35"/>
      <c r="EG67"/>
      <c r="EH67"/>
      <c r="EI67"/>
      <c r="EJ67"/>
      <c r="EK67"/>
      <c r="EL67" s="35"/>
      <c r="EM67" s="35"/>
      <c r="EN67" s="35"/>
      <c r="EO67" s="35"/>
      <c r="EP67"/>
      <c r="EQ67"/>
      <c r="ER67"/>
      <c r="ES67"/>
      <c r="ET67"/>
      <c r="EU67" s="35"/>
      <c r="EV67" s="35"/>
      <c r="EW67" s="35"/>
      <c r="EX67" s="35"/>
      <c r="EY67"/>
      <c r="EZ67"/>
      <c r="FA67"/>
      <c r="FB67"/>
      <c r="FC67"/>
      <c r="FD67" s="35"/>
      <c r="FE67" s="35"/>
      <c r="FF67" s="35"/>
      <c r="FG67" s="35"/>
      <c r="FH67"/>
      <c r="FI67"/>
      <c r="FJ67"/>
      <c r="FK67"/>
      <c r="FL67"/>
      <c r="FM67" s="35"/>
      <c r="FN67" s="35"/>
      <c r="FO67" s="35"/>
      <c r="FP67" s="35"/>
      <c r="FQ67"/>
      <c r="FR67"/>
      <c r="FS67"/>
      <c r="FT67"/>
      <c r="FU67"/>
      <c r="FV67" s="35"/>
      <c r="FW67" s="35"/>
      <c r="FX67" s="35"/>
      <c r="FY67" s="35"/>
      <c r="FZ67"/>
      <c r="GA67"/>
      <c r="GB67"/>
      <c r="GC67"/>
      <c r="GD67"/>
      <c r="GE67" s="35"/>
      <c r="GF67" s="35"/>
      <c r="GG67" s="35"/>
      <c r="GH67" s="35"/>
      <c r="GI67"/>
      <c r="GJ67"/>
      <c r="GK67"/>
      <c r="GL67"/>
      <c r="GM67"/>
      <c r="GN67" s="35"/>
      <c r="GO67" s="35"/>
      <c r="GP67" s="35"/>
      <c r="GQ67" s="35"/>
      <c r="GR67"/>
      <c r="GS67"/>
      <c r="GT67"/>
      <c r="GU67"/>
      <c r="GV67"/>
      <c r="GW67" s="35"/>
      <c r="GX67" s="35"/>
      <c r="GY67" s="35"/>
      <c r="GZ67" s="35"/>
      <c r="HA67"/>
      <c r="HB67"/>
      <c r="HC67"/>
      <c r="HD67"/>
      <c r="HE67"/>
      <c r="HF67" s="35"/>
      <c r="HG67" s="35"/>
      <c r="HH67" s="35"/>
      <c r="HI67" s="35"/>
      <c r="HJ67"/>
      <c r="HK67"/>
      <c r="HL67"/>
      <c r="HM67"/>
      <c r="HN67"/>
      <c r="HO67" s="35"/>
      <c r="HP67" s="35"/>
      <c r="HQ67" s="35"/>
      <c r="HR67" s="35"/>
      <c r="HS67"/>
      <c r="HT67"/>
      <c r="HU67"/>
      <c r="HV67"/>
      <c r="HW67"/>
      <c r="HX67" s="35"/>
      <c r="HY67" s="35"/>
      <c r="HZ67" s="35"/>
      <c r="IA67" s="35"/>
      <c r="IB67"/>
      <c r="IC67"/>
      <c r="ID67"/>
      <c r="IE67"/>
      <c r="IF67"/>
      <c r="IG67" s="35"/>
      <c r="IH67" s="35"/>
      <c r="II67" s="35"/>
      <c r="IJ67" s="35"/>
      <c r="IK67"/>
      <c r="IL67"/>
      <c r="IM67"/>
      <c r="IN67"/>
      <c r="IO67"/>
      <c r="IP67" s="35"/>
      <c r="IQ67" s="35"/>
      <c r="IR67" s="35"/>
      <c r="IS67" s="35"/>
      <c r="IT67"/>
      <c r="IU67"/>
      <c r="IV67"/>
    </row>
    <row r="68" s="27" customFormat="1" ht="12">
      <c r="A68" s="39" t="s">
        <v>10</v>
      </c>
    </row>
    <row r="69" spans="1:256" ht="14.25">
      <c r="A69" s="39" t="s">
        <v>197</v>
      </c>
      <c r="B69" s="39"/>
      <c r="C69" s="39"/>
      <c r="D69" s="39"/>
      <c r="E69" s="39"/>
      <c r="F69" s="39"/>
      <c r="G69" s="40" t="s">
        <v>198</v>
      </c>
      <c r="H69" s="40"/>
      <c r="I69" s="40"/>
      <c r="J69" s="40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5" s="22" customFormat="1" ht="14.25">
      <c r="A70" s="22" t="s">
        <v>12</v>
      </c>
      <c r="B70" s="27"/>
      <c r="C70" s="27"/>
      <c r="D70" s="27"/>
      <c r="E70" s="27"/>
    </row>
    <row r="71" spans="1:10" ht="14.25">
      <c r="A71" s="41" t="s">
        <v>199</v>
      </c>
      <c r="B71" s="41"/>
      <c r="C71" s="41"/>
      <c r="D71" s="41"/>
      <c r="E71" s="27"/>
      <c r="F71" s="27"/>
      <c r="G71" s="42" t="s">
        <v>198</v>
      </c>
      <c r="H71" s="42"/>
      <c r="I71" s="42"/>
      <c r="J71" s="42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6384" width="6.19921875" style="1" customWidth="1"/>
  </cols>
  <sheetData>
    <row r="1" spans="1:9" ht="15.75" customHeight="1">
      <c r="A1" s="43" t="s">
        <v>200</v>
      </c>
      <c r="B1" s="43"/>
      <c r="C1" s="43"/>
      <c r="D1" s="43"/>
      <c r="E1" s="43"/>
      <c r="F1" s="43"/>
      <c r="G1" s="43"/>
      <c r="H1" s="43"/>
      <c r="I1" s="43"/>
    </row>
    <row r="2" spans="1:9" ht="15.75" customHeight="1">
      <c r="A2" s="44">
        <f>'контрол лист'!A2</f>
        <v>0</v>
      </c>
      <c r="B2" s="44"/>
      <c r="C2"/>
      <c r="D2"/>
      <c r="E2"/>
      <c r="F2"/>
      <c r="G2"/>
      <c r="H2"/>
      <c r="I2"/>
    </row>
    <row r="3" spans="1:9" ht="26.25" customHeight="1">
      <c r="A3" s="45" t="s">
        <v>201</v>
      </c>
      <c r="B3" s="35" t="s">
        <v>66</v>
      </c>
      <c r="C3" s="46" t="s">
        <v>67</v>
      </c>
      <c r="D3" s="45" t="s">
        <v>69</v>
      </c>
      <c r="E3" s="47" t="s">
        <v>202</v>
      </c>
      <c r="F3" s="47"/>
      <c r="G3" s="47"/>
      <c r="H3" s="47"/>
      <c r="I3" s="47"/>
    </row>
    <row r="4" spans="1:9" ht="38.25">
      <c r="A4" s="48">
        <v>1</v>
      </c>
      <c r="B4" s="35" t="s">
        <v>77</v>
      </c>
      <c r="C4" s="29">
        <v>1.2</v>
      </c>
      <c r="D4" s="49" t="s">
        <v>203</v>
      </c>
      <c r="E4" s="50">
        <v>44019</v>
      </c>
      <c r="H4" s="50" t="s">
        <v>40</v>
      </c>
      <c r="I4" s="50" t="s">
        <v>40</v>
      </c>
    </row>
    <row r="5" spans="1:9" ht="38.25">
      <c r="A5" s="48">
        <v>2</v>
      </c>
      <c r="B5" s="35" t="s">
        <v>82</v>
      </c>
      <c r="C5" s="29" t="s">
        <v>83</v>
      </c>
      <c r="D5" s="49" t="s">
        <v>203</v>
      </c>
      <c r="E5" s="50">
        <v>44019</v>
      </c>
      <c r="H5" s="50" t="s">
        <v>40</v>
      </c>
      <c r="I5" s="50" t="s">
        <v>40</v>
      </c>
    </row>
    <row r="6" spans="1:9" ht="63.75">
      <c r="A6" s="48">
        <v>3</v>
      </c>
      <c r="B6" s="35" t="s">
        <v>84</v>
      </c>
      <c r="C6" s="29" t="s">
        <v>85</v>
      </c>
      <c r="D6" s="49" t="s">
        <v>203</v>
      </c>
      <c r="E6" s="50">
        <v>44019</v>
      </c>
      <c r="H6" s="50" t="s">
        <v>40</v>
      </c>
      <c r="I6" s="50" t="s">
        <v>40</v>
      </c>
    </row>
    <row r="7" spans="1:9" ht="38.25">
      <c r="A7" s="48">
        <v>4</v>
      </c>
      <c r="B7" s="35" t="s">
        <v>86</v>
      </c>
      <c r="C7" s="29" t="s">
        <v>87</v>
      </c>
      <c r="D7" s="49" t="s">
        <v>203</v>
      </c>
      <c r="E7" s="50">
        <v>44019</v>
      </c>
      <c r="H7" s="50" t="s">
        <v>40</v>
      </c>
      <c r="I7" s="50" t="s">
        <v>40</v>
      </c>
    </row>
    <row r="8" spans="1:9" ht="76.5">
      <c r="A8" s="48">
        <v>5</v>
      </c>
      <c r="B8" s="35" t="s">
        <v>88</v>
      </c>
      <c r="C8" s="29">
        <v>18.19</v>
      </c>
      <c r="D8" s="49" t="s">
        <v>203</v>
      </c>
      <c r="E8" s="50">
        <v>44019</v>
      </c>
      <c r="H8" s="50" t="s">
        <v>40</v>
      </c>
      <c r="I8" s="50" t="s">
        <v>40</v>
      </c>
    </row>
    <row r="9" spans="1:9" ht="63.75">
      <c r="A9" s="48">
        <v>6</v>
      </c>
      <c r="B9" s="35" t="s">
        <v>89</v>
      </c>
      <c r="C9" s="29">
        <v>108</v>
      </c>
      <c r="D9" s="49" t="s">
        <v>203</v>
      </c>
      <c r="E9" s="50">
        <v>44019</v>
      </c>
      <c r="H9" s="50" t="s">
        <v>40</v>
      </c>
      <c r="I9" s="50" t="s">
        <v>40</v>
      </c>
    </row>
    <row r="10" spans="1:9" ht="51">
      <c r="A10" s="48">
        <v>7</v>
      </c>
      <c r="B10" s="35" t="s">
        <v>90</v>
      </c>
      <c r="C10" s="29">
        <v>22.21</v>
      </c>
      <c r="D10" s="49" t="s">
        <v>203</v>
      </c>
      <c r="E10" s="50">
        <v>44019</v>
      </c>
      <c r="H10" s="50" t="s">
        <v>40</v>
      </c>
      <c r="I10" s="50" t="s">
        <v>40</v>
      </c>
    </row>
    <row r="11" spans="1:9" ht="51">
      <c r="A11" s="48">
        <v>8</v>
      </c>
      <c r="B11" s="35" t="s">
        <v>91</v>
      </c>
      <c r="C11" s="29">
        <v>23.24</v>
      </c>
      <c r="D11" s="49" t="s">
        <v>203</v>
      </c>
      <c r="E11" s="50">
        <v>44019</v>
      </c>
      <c r="H11" s="50" t="s">
        <v>40</v>
      </c>
      <c r="I11" s="50" t="s">
        <v>40</v>
      </c>
    </row>
    <row r="12" spans="1:9" ht="51">
      <c r="A12" s="48">
        <v>9</v>
      </c>
      <c r="B12" s="35" t="s">
        <v>92</v>
      </c>
      <c r="C12" s="29">
        <v>25.26</v>
      </c>
      <c r="D12" s="49" t="s">
        <v>203</v>
      </c>
      <c r="E12" s="50">
        <v>44019</v>
      </c>
      <c r="H12" s="50" t="s">
        <v>40</v>
      </c>
      <c r="I12" s="50" t="s">
        <v>40</v>
      </c>
    </row>
    <row r="13" spans="1:9" ht="51">
      <c r="A13" s="48">
        <v>10</v>
      </c>
      <c r="B13" s="35" t="s">
        <v>93</v>
      </c>
      <c r="C13" s="29" t="s">
        <v>94</v>
      </c>
      <c r="D13" s="49" t="s">
        <v>203</v>
      </c>
      <c r="E13" s="50">
        <v>44019</v>
      </c>
      <c r="H13" s="50" t="s">
        <v>40</v>
      </c>
      <c r="I13" s="50" t="s">
        <v>40</v>
      </c>
    </row>
    <row r="14" spans="1:9" ht="89.25">
      <c r="A14" s="48">
        <v>11</v>
      </c>
      <c r="B14" s="35" t="s">
        <v>95</v>
      </c>
      <c r="C14" s="29" t="s">
        <v>96</v>
      </c>
      <c r="D14" s="49" t="s">
        <v>203</v>
      </c>
      <c r="E14" s="50">
        <v>44019</v>
      </c>
      <c r="H14" s="50" t="s">
        <v>40</v>
      </c>
      <c r="I14" s="50" t="s">
        <v>40</v>
      </c>
    </row>
    <row r="15" spans="1:9" ht="102">
      <c r="A15" s="48">
        <v>12</v>
      </c>
      <c r="B15" s="35" t="s">
        <v>97</v>
      </c>
      <c r="C15" s="29">
        <v>37</v>
      </c>
      <c r="D15" s="49" t="s">
        <v>203</v>
      </c>
      <c r="E15" s="50">
        <v>44019</v>
      </c>
      <c r="H15" s="50" t="s">
        <v>40</v>
      </c>
      <c r="I15" s="50" t="s">
        <v>40</v>
      </c>
    </row>
    <row r="16" spans="1:9" ht="63.75">
      <c r="A16" s="48">
        <v>13</v>
      </c>
      <c r="B16" s="35" t="s">
        <v>98</v>
      </c>
      <c r="C16" s="29" t="s">
        <v>204</v>
      </c>
      <c r="D16" s="49" t="s">
        <v>203</v>
      </c>
      <c r="E16" s="50">
        <v>44019</v>
      </c>
      <c r="H16" s="50" t="s">
        <v>40</v>
      </c>
      <c r="I16" s="50" t="s">
        <v>40</v>
      </c>
    </row>
    <row r="17" spans="1:9" ht="51">
      <c r="A17" s="48">
        <v>14</v>
      </c>
      <c r="B17" s="35" t="s">
        <v>102</v>
      </c>
      <c r="C17" s="29" t="s">
        <v>103</v>
      </c>
      <c r="D17" s="49" t="s">
        <v>203</v>
      </c>
      <c r="E17" s="50">
        <v>44019</v>
      </c>
      <c r="H17" s="50" t="s">
        <v>40</v>
      </c>
      <c r="I17" s="50" t="s">
        <v>40</v>
      </c>
    </row>
    <row r="18" spans="1:9" ht="51">
      <c r="A18" s="48">
        <v>15</v>
      </c>
      <c r="B18" s="35" t="s">
        <v>104</v>
      </c>
      <c r="C18" s="29">
        <v>55.63</v>
      </c>
      <c r="D18" s="49" t="s">
        <v>203</v>
      </c>
      <c r="E18" s="50">
        <v>44019</v>
      </c>
      <c r="H18" s="50" t="s">
        <v>40</v>
      </c>
      <c r="I18" s="50" t="s">
        <v>40</v>
      </c>
    </row>
    <row r="19" spans="1:9" ht="51">
      <c r="A19" s="48">
        <v>16</v>
      </c>
      <c r="B19" s="35" t="s">
        <v>107</v>
      </c>
      <c r="C19" s="29">
        <v>64.67</v>
      </c>
      <c r="D19" s="49" t="s">
        <v>203</v>
      </c>
      <c r="E19" s="50">
        <v>44019</v>
      </c>
      <c r="H19" s="50" t="s">
        <v>40</v>
      </c>
      <c r="I19" s="50" t="s">
        <v>40</v>
      </c>
    </row>
    <row r="20" spans="1:9" ht="51">
      <c r="A20" s="48">
        <v>17</v>
      </c>
      <c r="B20" s="35" t="s">
        <v>108</v>
      </c>
      <c r="C20" s="29">
        <v>65.66</v>
      </c>
      <c r="D20" s="49" t="s">
        <v>203</v>
      </c>
      <c r="E20" s="50">
        <v>44019</v>
      </c>
      <c r="H20" s="50" t="s">
        <v>40</v>
      </c>
      <c r="I20" s="50" t="s">
        <v>40</v>
      </c>
    </row>
    <row r="21" spans="1:9" ht="89.25">
      <c r="A21" s="48">
        <v>18</v>
      </c>
      <c r="B21" s="35" t="s">
        <v>109</v>
      </c>
      <c r="C21" s="29" t="s">
        <v>110</v>
      </c>
      <c r="D21" s="49" t="s">
        <v>203</v>
      </c>
      <c r="E21" s="50">
        <v>44019</v>
      </c>
      <c r="H21" s="50" t="s">
        <v>40</v>
      </c>
      <c r="I21" s="50" t="s">
        <v>40</v>
      </c>
    </row>
    <row r="22" spans="1:9" ht="38.25">
      <c r="A22" s="48">
        <v>19</v>
      </c>
      <c r="B22" s="35" t="s">
        <v>111</v>
      </c>
      <c r="C22" s="29">
        <v>27.28</v>
      </c>
      <c r="D22" s="49" t="s">
        <v>203</v>
      </c>
      <c r="E22" s="50">
        <v>44019</v>
      </c>
      <c r="H22" s="50" t="s">
        <v>40</v>
      </c>
      <c r="I22" s="50" t="s">
        <v>40</v>
      </c>
    </row>
    <row r="23" spans="1:9" ht="63.75">
      <c r="A23" s="48">
        <v>20</v>
      </c>
      <c r="B23" s="35" t="s">
        <v>112</v>
      </c>
      <c r="C23" s="29" t="s">
        <v>113</v>
      </c>
      <c r="D23" s="49" t="s">
        <v>203</v>
      </c>
      <c r="E23" s="50">
        <v>44019</v>
      </c>
      <c r="H23" s="50" t="s">
        <v>40</v>
      </c>
      <c r="I23" s="50" t="s">
        <v>40</v>
      </c>
    </row>
    <row r="24" spans="1:9" ht="38.25">
      <c r="A24" s="48">
        <v>21</v>
      </c>
      <c r="B24" s="35" t="s">
        <v>114</v>
      </c>
      <c r="C24" s="29" t="s">
        <v>115</v>
      </c>
      <c r="D24" s="49" t="s">
        <v>203</v>
      </c>
      <c r="E24" s="50">
        <v>44019</v>
      </c>
      <c r="H24" s="50" t="s">
        <v>40</v>
      </c>
      <c r="I24" s="50" t="s">
        <v>40</v>
      </c>
    </row>
    <row r="25" spans="1:9" ht="25.5">
      <c r="A25" s="48">
        <v>22</v>
      </c>
      <c r="B25" s="35" t="s">
        <v>116</v>
      </c>
      <c r="C25" s="29">
        <v>10.9</v>
      </c>
      <c r="D25" s="49" t="s">
        <v>203</v>
      </c>
      <c r="E25" s="50">
        <v>44019</v>
      </c>
      <c r="H25" s="50" t="s">
        <v>40</v>
      </c>
      <c r="I25" s="50" t="s">
        <v>40</v>
      </c>
    </row>
    <row r="26" spans="1:9" ht="38.25">
      <c r="A26" s="48">
        <v>23</v>
      </c>
      <c r="B26" s="35" t="s">
        <v>117</v>
      </c>
      <c r="C26" s="29">
        <v>114</v>
      </c>
      <c r="D26" s="49" t="s">
        <v>203</v>
      </c>
      <c r="E26" s="50">
        <v>44019</v>
      </c>
      <c r="H26" s="50" t="s">
        <v>40</v>
      </c>
      <c r="I26" s="50" t="s">
        <v>40</v>
      </c>
    </row>
    <row r="27" spans="1:9" ht="38.25">
      <c r="A27" s="48">
        <v>24</v>
      </c>
      <c r="B27" s="35" t="s">
        <v>118</v>
      </c>
      <c r="C27" s="29" t="s">
        <v>119</v>
      </c>
      <c r="D27" s="49" t="s">
        <v>203</v>
      </c>
      <c r="E27" s="50">
        <v>44019</v>
      </c>
      <c r="H27" s="50" t="s">
        <v>40</v>
      </c>
      <c r="I27" s="50" t="s">
        <v>40</v>
      </c>
    </row>
    <row r="28" spans="1:9" ht="63.75">
      <c r="A28" s="48">
        <v>25</v>
      </c>
      <c r="B28" s="35" t="s">
        <v>120</v>
      </c>
      <c r="C28" s="29">
        <v>112</v>
      </c>
      <c r="D28" s="49" t="s">
        <v>203</v>
      </c>
      <c r="E28" s="50">
        <v>44019</v>
      </c>
      <c r="H28" s="50" t="s">
        <v>40</v>
      </c>
      <c r="I28" s="50" t="s">
        <v>40</v>
      </c>
    </row>
    <row r="29" spans="1:9" ht="38.25">
      <c r="A29" s="48">
        <v>26</v>
      </c>
      <c r="B29" s="35" t="s">
        <v>121</v>
      </c>
      <c r="C29" s="29">
        <v>116</v>
      </c>
      <c r="D29" s="49" t="s">
        <v>203</v>
      </c>
      <c r="E29" s="50">
        <v>44019</v>
      </c>
      <c r="H29" s="50" t="s">
        <v>40</v>
      </c>
      <c r="I29" s="50" t="s">
        <v>40</v>
      </c>
    </row>
    <row r="30" spans="1:9" ht="63.75">
      <c r="A30" s="48">
        <v>27</v>
      </c>
      <c r="B30" s="35" t="s">
        <v>112</v>
      </c>
      <c r="C30" s="29" t="s">
        <v>123</v>
      </c>
      <c r="D30" s="49" t="s">
        <v>203</v>
      </c>
      <c r="E30" s="50">
        <v>44019</v>
      </c>
      <c r="H30" s="50" t="s">
        <v>40</v>
      </c>
      <c r="I30" s="50" t="s">
        <v>40</v>
      </c>
    </row>
    <row r="31" spans="1:9" ht="38.25">
      <c r="A31" s="48">
        <v>28</v>
      </c>
      <c r="B31" s="35" t="s">
        <v>111</v>
      </c>
      <c r="C31" s="29">
        <v>51.52</v>
      </c>
      <c r="D31" s="49" t="s">
        <v>203</v>
      </c>
      <c r="E31" s="50">
        <v>44019</v>
      </c>
      <c r="H31" s="50" t="s">
        <v>40</v>
      </c>
      <c r="I31" s="50" t="s">
        <v>40</v>
      </c>
    </row>
    <row r="32" spans="1:9" ht="76.5">
      <c r="A32" s="48">
        <v>29</v>
      </c>
      <c r="B32" s="35" t="s">
        <v>124</v>
      </c>
      <c r="C32" s="29" t="s">
        <v>125</v>
      </c>
      <c r="D32" s="49" t="s">
        <v>203</v>
      </c>
      <c r="E32" s="50">
        <v>44019</v>
      </c>
      <c r="H32" s="50" t="s">
        <v>40</v>
      </c>
      <c r="I32" s="50" t="s">
        <v>40</v>
      </c>
    </row>
    <row r="33" spans="1:9" ht="51">
      <c r="A33" s="48">
        <v>30</v>
      </c>
      <c r="B33" s="35" t="s">
        <v>126</v>
      </c>
      <c r="C33" s="29" t="s">
        <v>127</v>
      </c>
      <c r="D33" s="49" t="s">
        <v>203</v>
      </c>
      <c r="E33" s="50">
        <v>44019</v>
      </c>
      <c r="H33" s="50" t="s">
        <v>40</v>
      </c>
      <c r="I33" s="50" t="s">
        <v>40</v>
      </c>
    </row>
    <row r="34" spans="1:9" ht="51">
      <c r="A34" s="48">
        <v>31</v>
      </c>
      <c r="B34" s="35" t="s">
        <v>128</v>
      </c>
      <c r="C34" s="29" t="s">
        <v>129</v>
      </c>
      <c r="D34" s="49" t="s">
        <v>203</v>
      </c>
      <c r="E34" s="50">
        <v>44019</v>
      </c>
      <c r="H34" s="50" t="s">
        <v>40</v>
      </c>
      <c r="I34" s="50" t="s">
        <v>40</v>
      </c>
    </row>
    <row r="35" spans="1:9" ht="51">
      <c r="A35" s="48">
        <v>32</v>
      </c>
      <c r="B35" s="35" t="s">
        <v>130</v>
      </c>
      <c r="C35" s="29" t="s">
        <v>131</v>
      </c>
      <c r="D35" s="49" t="s">
        <v>203</v>
      </c>
      <c r="E35" s="50">
        <v>44019</v>
      </c>
      <c r="H35" s="50" t="s">
        <v>40</v>
      </c>
      <c r="I35" s="50" t="s">
        <v>40</v>
      </c>
    </row>
    <row r="36" spans="1:9" ht="63.75">
      <c r="A36" s="48">
        <v>33</v>
      </c>
      <c r="B36" s="35" t="s">
        <v>132</v>
      </c>
      <c r="C36" s="29">
        <v>69</v>
      </c>
      <c r="D36" s="49" t="s">
        <v>203</v>
      </c>
      <c r="E36" s="50">
        <v>44019</v>
      </c>
      <c r="H36" s="50" t="s">
        <v>40</v>
      </c>
      <c r="I36" s="50" t="s">
        <v>40</v>
      </c>
    </row>
    <row r="37" spans="1:9" ht="38.25">
      <c r="A37" s="48">
        <v>34</v>
      </c>
      <c r="B37" s="35" t="s">
        <v>133</v>
      </c>
      <c r="C37" s="29">
        <v>80</v>
      </c>
      <c r="D37" s="49" t="s">
        <v>203</v>
      </c>
      <c r="E37" s="50">
        <v>44019</v>
      </c>
      <c r="H37" s="50" t="s">
        <v>40</v>
      </c>
      <c r="I37" s="50" t="s">
        <v>40</v>
      </c>
    </row>
    <row r="38" spans="1:9" ht="25.5">
      <c r="A38" s="48">
        <v>35</v>
      </c>
      <c r="B38" s="35" t="s">
        <v>134</v>
      </c>
      <c r="C38" s="29">
        <v>74.75</v>
      </c>
      <c r="D38" s="49" t="s">
        <v>203</v>
      </c>
      <c r="E38" s="50">
        <v>44019</v>
      </c>
      <c r="H38" s="50" t="s">
        <v>40</v>
      </c>
      <c r="I38" s="50" t="s">
        <v>40</v>
      </c>
    </row>
    <row r="39" spans="1:9" ht="48">
      <c r="A39" s="48">
        <v>36</v>
      </c>
      <c r="B39" s="35" t="s">
        <v>135</v>
      </c>
      <c r="C39" s="29" t="s">
        <v>136</v>
      </c>
      <c r="D39" s="49" t="s">
        <v>203</v>
      </c>
      <c r="E39" s="50">
        <v>44019</v>
      </c>
      <c r="H39" s="50" t="s">
        <v>40</v>
      </c>
      <c r="I39" s="50" t="s">
        <v>40</v>
      </c>
    </row>
    <row r="40" spans="1:9" ht="38.25">
      <c r="A40" s="48">
        <v>37</v>
      </c>
      <c r="B40" s="35" t="s">
        <v>137</v>
      </c>
      <c r="C40" s="29">
        <v>96.97</v>
      </c>
      <c r="D40" s="49" t="s">
        <v>203</v>
      </c>
      <c r="E40" s="50">
        <v>44019</v>
      </c>
      <c r="H40" s="50" t="s">
        <v>40</v>
      </c>
      <c r="I40" s="50" t="s">
        <v>40</v>
      </c>
    </row>
    <row r="41" spans="1:9" ht="51">
      <c r="A41" s="48">
        <v>38</v>
      </c>
      <c r="B41" s="35" t="s">
        <v>138</v>
      </c>
      <c r="C41" s="29" t="s">
        <v>139</v>
      </c>
      <c r="D41" s="49" t="s">
        <v>203</v>
      </c>
      <c r="E41" s="50">
        <v>44019</v>
      </c>
      <c r="H41" s="50" t="s">
        <v>40</v>
      </c>
      <c r="I41" s="50" t="s">
        <v>40</v>
      </c>
    </row>
    <row r="42" spans="1:9" ht="63.75">
      <c r="A42" s="48">
        <v>39</v>
      </c>
      <c r="B42" s="35" t="s">
        <v>140</v>
      </c>
      <c r="C42" s="29" t="s">
        <v>141</v>
      </c>
      <c r="D42" s="49" t="s">
        <v>203</v>
      </c>
      <c r="E42" s="50">
        <v>44019</v>
      </c>
      <c r="H42" s="50" t="s">
        <v>40</v>
      </c>
      <c r="I42" s="50" t="s">
        <v>40</v>
      </c>
    </row>
    <row r="43" spans="1:9" ht="76.5">
      <c r="A43" s="48">
        <v>40</v>
      </c>
      <c r="B43" s="35" t="s">
        <v>142</v>
      </c>
      <c r="C43" s="29" t="s">
        <v>143</v>
      </c>
      <c r="D43" s="49" t="s">
        <v>203</v>
      </c>
      <c r="E43" s="50" t="s">
        <v>40</v>
      </c>
      <c r="H43" s="50">
        <v>44029</v>
      </c>
      <c r="I43" s="50" t="s">
        <v>40</v>
      </c>
    </row>
    <row r="44" spans="1:9" ht="36">
      <c r="A44" s="48">
        <v>41</v>
      </c>
      <c r="B44" s="35" t="s">
        <v>146</v>
      </c>
      <c r="C44" s="29" t="s">
        <v>147</v>
      </c>
      <c r="D44" s="49" t="s">
        <v>203</v>
      </c>
      <c r="E44" s="50" t="s">
        <v>40</v>
      </c>
      <c r="H44" s="50">
        <v>44029</v>
      </c>
      <c r="I44" s="50" t="s">
        <v>40</v>
      </c>
    </row>
    <row r="45" spans="1:9" ht="38.25">
      <c r="A45" s="48">
        <v>42</v>
      </c>
      <c r="B45" s="35" t="s">
        <v>148</v>
      </c>
      <c r="C45" s="29" t="s">
        <v>149</v>
      </c>
      <c r="D45" s="49" t="s">
        <v>203</v>
      </c>
      <c r="E45" s="50" t="s">
        <v>40</v>
      </c>
      <c r="H45" s="50">
        <v>44029</v>
      </c>
      <c r="I45" s="50" t="s">
        <v>40</v>
      </c>
    </row>
    <row r="46" spans="1:9" ht="63.75">
      <c r="A46" s="48">
        <v>43</v>
      </c>
      <c r="B46" s="35" t="s">
        <v>150</v>
      </c>
      <c r="C46" s="29" t="s">
        <v>151</v>
      </c>
      <c r="D46" s="49" t="s">
        <v>203</v>
      </c>
      <c r="E46" s="50" t="s">
        <v>40</v>
      </c>
      <c r="H46" s="50">
        <v>44029</v>
      </c>
      <c r="I46" s="50" t="s">
        <v>40</v>
      </c>
    </row>
    <row r="47" spans="1:9" ht="38.25">
      <c r="A47" s="48">
        <v>44</v>
      </c>
      <c r="B47" s="35" t="s">
        <v>152</v>
      </c>
      <c r="C47" s="29" t="s">
        <v>153</v>
      </c>
      <c r="D47" s="49" t="s">
        <v>203</v>
      </c>
      <c r="E47" s="50" t="s">
        <v>205</v>
      </c>
      <c r="H47" s="50">
        <v>44029</v>
      </c>
      <c r="I47" s="50" t="s">
        <v>40</v>
      </c>
    </row>
    <row r="48" spans="1:9" ht="25.5">
      <c r="A48" s="48">
        <v>45</v>
      </c>
      <c r="B48" s="35" t="s">
        <v>154</v>
      </c>
      <c r="C48" s="29" t="s">
        <v>155</v>
      </c>
      <c r="D48" s="49" t="s">
        <v>203</v>
      </c>
      <c r="E48" s="50" t="s">
        <v>40</v>
      </c>
      <c r="H48" s="50">
        <v>44029</v>
      </c>
      <c r="I48" s="50" t="s">
        <v>40</v>
      </c>
    </row>
    <row r="49" spans="1:9" ht="48">
      <c r="A49" s="48">
        <v>46</v>
      </c>
      <c r="B49" s="35" t="s">
        <v>157</v>
      </c>
      <c r="C49" s="29" t="s">
        <v>158</v>
      </c>
      <c r="D49" s="49" t="s">
        <v>203</v>
      </c>
      <c r="E49" s="50"/>
      <c r="H49" s="50">
        <v>44029</v>
      </c>
      <c r="I49" s="50" t="s">
        <v>40</v>
      </c>
    </row>
    <row r="50" spans="1:9" ht="51">
      <c r="A50" s="48">
        <v>47</v>
      </c>
      <c r="B50" s="35" t="s">
        <v>159</v>
      </c>
      <c r="C50" s="29" t="s">
        <v>160</v>
      </c>
      <c r="D50" s="49" t="s">
        <v>203</v>
      </c>
      <c r="E50" s="50" t="s">
        <v>40</v>
      </c>
      <c r="H50" s="50">
        <v>44029</v>
      </c>
      <c r="I50" s="50" t="s">
        <v>40</v>
      </c>
    </row>
    <row r="51" spans="1:9" ht="24">
      <c r="A51" s="48">
        <v>48</v>
      </c>
      <c r="B51" s="35" t="s">
        <v>162</v>
      </c>
      <c r="C51" s="29" t="s">
        <v>163</v>
      </c>
      <c r="D51" s="49" t="s">
        <v>203</v>
      </c>
      <c r="E51" s="50" t="s">
        <v>40</v>
      </c>
      <c r="H51" s="50">
        <v>44029</v>
      </c>
      <c r="I51" s="50" t="s">
        <v>40</v>
      </c>
    </row>
    <row r="52" spans="1:9" ht="120">
      <c r="A52" s="48">
        <v>49</v>
      </c>
      <c r="B52" s="35" t="s">
        <v>164</v>
      </c>
      <c r="C52" s="29" t="s">
        <v>165</v>
      </c>
      <c r="D52" s="49" t="s">
        <v>203</v>
      </c>
      <c r="E52" s="50" t="s">
        <v>40</v>
      </c>
      <c r="H52" s="50" t="s">
        <v>40</v>
      </c>
      <c r="I52" s="50">
        <v>44039</v>
      </c>
    </row>
    <row r="53" spans="1:9" ht="168">
      <c r="A53" s="48">
        <v>50</v>
      </c>
      <c r="B53" s="35" t="s">
        <v>167</v>
      </c>
      <c r="C53" s="29" t="s">
        <v>168</v>
      </c>
      <c r="D53" s="49" t="s">
        <v>203</v>
      </c>
      <c r="E53" s="50" t="s">
        <v>40</v>
      </c>
      <c r="H53" s="50" t="s">
        <v>40</v>
      </c>
      <c r="I53" s="50">
        <v>44039</v>
      </c>
    </row>
    <row r="54" spans="1:9" ht="72">
      <c r="A54" s="48">
        <v>51</v>
      </c>
      <c r="B54" s="35" t="s">
        <v>169</v>
      </c>
      <c r="C54" s="29" t="s">
        <v>170</v>
      </c>
      <c r="D54" s="49" t="s">
        <v>203</v>
      </c>
      <c r="E54" s="50" t="s">
        <v>40</v>
      </c>
      <c r="H54" s="50" t="s">
        <v>40</v>
      </c>
      <c r="I54" s="50">
        <v>44039</v>
      </c>
    </row>
    <row r="55" spans="1:9" ht="60">
      <c r="A55" s="48">
        <v>52</v>
      </c>
      <c r="B55" s="51" t="s">
        <v>171</v>
      </c>
      <c r="C55" s="29" t="s">
        <v>172</v>
      </c>
      <c r="D55" s="49" t="s">
        <v>203</v>
      </c>
      <c r="E55" s="50" t="s">
        <v>40</v>
      </c>
      <c r="H55" s="50" t="s">
        <v>40</v>
      </c>
      <c r="I55" s="50">
        <v>44039</v>
      </c>
    </row>
    <row r="56" spans="1:5" ht="15">
      <c r="A56" s="52" t="s">
        <v>10</v>
      </c>
      <c r="B56" s="53"/>
      <c r="C56" s="53"/>
      <c r="D56"/>
      <c r="E56"/>
    </row>
    <row r="57" spans="1:5" ht="14.25">
      <c r="A57" s="54" t="s">
        <v>197</v>
      </c>
      <c r="B57" s="54"/>
      <c r="C57" s="54"/>
      <c r="D57" s="43" t="s">
        <v>198</v>
      </c>
      <c r="E57" s="43"/>
    </row>
    <row r="58" spans="1:5" ht="15">
      <c r="A58" s="53"/>
      <c r="B58" s="55"/>
      <c r="C58"/>
      <c r="D58"/>
      <c r="E58" s="56"/>
    </row>
    <row r="59" spans="1:5" ht="15">
      <c r="A59" s="57"/>
      <c r="B59" s="52"/>
      <c r="C59"/>
      <c r="D59"/>
      <c r="E59" s="56"/>
    </row>
    <row r="60" spans="1:5" ht="15">
      <c r="A60" s="58" t="s">
        <v>12</v>
      </c>
      <c r="B60" s="53"/>
      <c r="C60"/>
      <c r="D60"/>
      <c r="E60" s="53"/>
    </row>
    <row r="61" spans="1:5" ht="14.25">
      <c r="A61" s="59" t="s">
        <v>199</v>
      </c>
      <c r="B61" s="59"/>
      <c r="C61" s="59"/>
      <c r="D61" s="43" t="s">
        <v>198</v>
      </c>
      <c r="E61" s="43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8.3984375" style="0" customWidth="1"/>
    <col min="2" max="2" width="6.19921875" style="60" customWidth="1"/>
    <col min="3" max="3" width="8.8984375" style="61" customWidth="1"/>
    <col min="4" max="4" width="8.3984375" style="0" customWidth="1"/>
    <col min="5" max="5" width="19.5" style="0" customWidth="1"/>
    <col min="6" max="16384" width="8.3984375" style="0" customWidth="1"/>
  </cols>
  <sheetData>
    <row r="1" spans="1:5" ht="16.5" customHeight="1">
      <c r="A1" s="62" t="s">
        <v>206</v>
      </c>
      <c r="B1" s="62"/>
      <c r="C1" s="62"/>
      <c r="D1" s="62"/>
      <c r="E1" s="62"/>
    </row>
    <row r="2" spans="1:3" ht="14.25">
      <c r="A2" s="63" t="s">
        <v>207</v>
      </c>
      <c r="B2" s="63"/>
      <c r="C2" s="64"/>
    </row>
    <row r="3" spans="1:5" ht="36">
      <c r="A3" s="31" t="s">
        <v>201</v>
      </c>
      <c r="B3" s="29" t="s">
        <v>66</v>
      </c>
      <c r="C3" s="30" t="s">
        <v>67</v>
      </c>
      <c r="D3" s="31" t="s">
        <v>69</v>
      </c>
      <c r="E3" s="65" t="s">
        <v>202</v>
      </c>
    </row>
    <row r="4" spans="1:5" ht="81">
      <c r="A4" s="49">
        <v>1</v>
      </c>
      <c r="B4" s="66" t="s">
        <v>208</v>
      </c>
      <c r="C4" s="66" t="s">
        <v>209</v>
      </c>
      <c r="D4" s="49" t="s">
        <v>203</v>
      </c>
      <c r="E4" s="50"/>
    </row>
    <row r="5" spans="1:5" ht="81">
      <c r="A5" s="49">
        <v>2</v>
      </c>
      <c r="B5" s="66" t="s">
        <v>210</v>
      </c>
      <c r="C5" s="66" t="s">
        <v>211</v>
      </c>
      <c r="D5" s="49" t="s">
        <v>203</v>
      </c>
      <c r="E5" s="67"/>
    </row>
    <row r="6" spans="1:5" ht="67.5">
      <c r="A6" s="49">
        <v>3</v>
      </c>
      <c r="B6" s="66" t="s">
        <v>212</v>
      </c>
      <c r="C6" s="66" t="s">
        <v>213</v>
      </c>
      <c r="D6" s="49" t="s">
        <v>203</v>
      </c>
      <c r="E6" s="67"/>
    </row>
    <row r="7" spans="1:5" ht="54">
      <c r="A7" s="49">
        <v>4</v>
      </c>
      <c r="B7" s="66" t="s">
        <v>214</v>
      </c>
      <c r="C7" s="66" t="s">
        <v>215</v>
      </c>
      <c r="D7" s="49" t="s">
        <v>203</v>
      </c>
      <c r="E7" s="67"/>
    </row>
    <row r="8" spans="1:5" ht="40.5">
      <c r="A8" s="49">
        <v>5</v>
      </c>
      <c r="B8" s="66" t="s">
        <v>216</v>
      </c>
      <c r="C8" s="66" t="s">
        <v>217</v>
      </c>
      <c r="D8" s="49" t="s">
        <v>203</v>
      </c>
      <c r="E8" s="67"/>
    </row>
    <row r="9" spans="1:5" ht="67.5">
      <c r="A9" s="49">
        <v>6</v>
      </c>
      <c r="B9" s="66" t="s">
        <v>218</v>
      </c>
      <c r="C9" s="66" t="s">
        <v>219</v>
      </c>
      <c r="D9" s="49" t="s">
        <v>203</v>
      </c>
      <c r="E9" s="67"/>
    </row>
    <row r="10" spans="1:5" ht="81">
      <c r="A10" s="49">
        <v>7</v>
      </c>
      <c r="B10" s="66" t="s">
        <v>220</v>
      </c>
      <c r="C10" s="66" t="s">
        <v>221</v>
      </c>
      <c r="D10" s="49" t="s">
        <v>203</v>
      </c>
      <c r="E10" s="67"/>
    </row>
    <row r="11" spans="1:5" ht="14.25">
      <c r="A11" s="27"/>
      <c r="B11" s="27"/>
      <c r="C11" s="24"/>
      <c r="D11" s="27"/>
      <c r="E11" s="27"/>
    </row>
    <row r="12" spans="1:5" ht="14.25">
      <c r="A12" s="27"/>
      <c r="B12" s="27"/>
      <c r="C12" s="24"/>
      <c r="D12" s="27"/>
      <c r="E12" s="27"/>
    </row>
    <row r="13" spans="1:5" ht="14.25">
      <c r="A13" s="39" t="s">
        <v>10</v>
      </c>
      <c r="B13" s="27"/>
      <c r="C13" s="27"/>
      <c r="D13" s="27"/>
      <c r="E13" s="27"/>
    </row>
    <row r="14" spans="1:5" ht="24" customHeight="1">
      <c r="A14" s="68" t="s">
        <v>197</v>
      </c>
      <c r="B14" s="68"/>
      <c r="C14" s="68"/>
      <c r="D14" s="69" t="s">
        <v>198</v>
      </c>
      <c r="E14" s="69"/>
    </row>
    <row r="15" spans="1:7" ht="14.25">
      <c r="A15" s="27"/>
      <c r="B15" s="70"/>
      <c r="C15" s="27"/>
      <c r="D15" s="27"/>
      <c r="E15" s="39"/>
      <c r="G15" s="1"/>
    </row>
    <row r="16" spans="1:5" ht="14.25">
      <c r="A16" s="71"/>
      <c r="B16" s="39"/>
      <c r="C16" s="27"/>
      <c r="D16" s="27"/>
      <c r="E16" s="39"/>
    </row>
    <row r="17" spans="1:5" ht="14.25">
      <c r="A17" s="22" t="s">
        <v>12</v>
      </c>
      <c r="B17" s="27"/>
      <c r="C17" s="27"/>
      <c r="D17" s="27"/>
      <c r="E17" s="27"/>
    </row>
    <row r="18" spans="1:5" ht="15.75" customHeight="1">
      <c r="A18" s="72" t="s">
        <v>199</v>
      </c>
      <c r="B18" s="72"/>
      <c r="C18" s="72"/>
      <c r="D18" s="42" t="s">
        <v>198</v>
      </c>
      <c r="E18" s="42"/>
    </row>
    <row r="19" ht="14.25"/>
    <row r="20" ht="14.25"/>
  </sheetData>
  <sheetProtection selectLockedCells="1" selectUnlockedCells="1"/>
  <mergeCells count="6">
    <mergeCell ref="A1:E1"/>
    <mergeCell ref="A2:B2"/>
    <mergeCell ref="A14:C14"/>
    <mergeCell ref="D14:E14"/>
    <mergeCell ref="A18:C18"/>
    <mergeCell ref="D18:E1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="85" zoomScaleNormal="85" workbookViewId="0" topLeftCell="A1">
      <selection activeCell="H8" sqref="H8"/>
    </sheetView>
  </sheetViews>
  <sheetFormatPr defaultColWidth="8.796875" defaultRowHeight="14.25"/>
  <cols>
    <col min="1" max="1" width="3.19921875" style="5" customWidth="1"/>
    <col min="2" max="2" width="22" style="5" customWidth="1"/>
    <col min="3" max="3" width="10.296875" style="5" customWidth="1"/>
    <col min="4" max="4" width="8.19921875" style="73" customWidth="1"/>
    <col min="5" max="5" width="21.296875" style="73" customWidth="1"/>
    <col min="6" max="6" width="8.19921875" style="5" customWidth="1"/>
    <col min="7" max="246" width="9.19921875" style="5" customWidth="1"/>
    <col min="247" max="252" width="8.5" style="0" customWidth="1"/>
    <col min="253" max="253" width="5.796875" style="0" customWidth="1"/>
    <col min="254" max="254" width="20" style="0" customWidth="1"/>
    <col min="255" max="255" width="16.8984375" style="0" customWidth="1"/>
    <col min="256" max="16384" width="8.69921875" style="0" customWidth="1"/>
  </cols>
  <sheetData>
    <row r="1" spans="1:7" s="1" customFormat="1" ht="29.25" customHeight="1">
      <c r="A1" s="74" t="s">
        <v>222</v>
      </c>
      <c r="B1" s="75"/>
      <c r="C1" s="75"/>
      <c r="D1" s="75"/>
      <c r="E1" s="75"/>
      <c r="F1" s="75"/>
      <c r="G1" s="75"/>
    </row>
    <row r="2" spans="1:18" ht="15">
      <c r="A2" s="76">
        <f>'Обл Дез'!E6</f>
        <v>0</v>
      </c>
      <c r="B2" s="76"/>
      <c r="C2" s="76"/>
      <c r="D2" s="77"/>
      <c r="E2" s="77"/>
      <c r="F2" s="77"/>
      <c r="G2" s="77"/>
      <c r="M2"/>
      <c r="N2"/>
      <c r="O2"/>
      <c r="P2"/>
      <c r="Q2"/>
      <c r="R2"/>
    </row>
    <row r="3" spans="1:18" ht="13.5">
      <c r="A3" s="78"/>
      <c r="B3" s="78"/>
      <c r="C3" s="78"/>
      <c r="D3" s="78"/>
      <c r="E3" s="78"/>
      <c r="F3"/>
      <c r="G3"/>
      <c r="M3"/>
      <c r="N3"/>
      <c r="O3"/>
      <c r="P3"/>
      <c r="Q3"/>
      <c r="R3"/>
    </row>
    <row r="4" spans="1:18" ht="36">
      <c r="A4" s="79" t="s">
        <v>201</v>
      </c>
      <c r="B4" s="79">
        <f>журнал1!B3</f>
        <v>0</v>
      </c>
      <c r="C4" s="80">
        <f>журнал1!C3</f>
        <v>0</v>
      </c>
      <c r="D4" s="80" t="e">
        <f>NA()</f>
        <v>#N/A</v>
      </c>
      <c r="E4" s="80">
        <f>журнал1!D3</f>
        <v>0</v>
      </c>
      <c r="F4" s="79" t="s">
        <v>223</v>
      </c>
      <c r="G4" s="81"/>
      <c r="M4" s="81"/>
      <c r="N4" s="81"/>
      <c r="O4" s="81"/>
      <c r="P4" s="81"/>
      <c r="Q4" s="81"/>
      <c r="R4" s="82"/>
    </row>
    <row r="5" spans="1:18" ht="13.5" customHeight="1">
      <c r="A5" s="83">
        <v>1</v>
      </c>
      <c r="B5" s="84">
        <f>журнал1!B5</f>
        <v>0</v>
      </c>
      <c r="C5" s="84">
        <f>журнал1!C5</f>
        <v>0</v>
      </c>
      <c r="D5" s="85" t="s">
        <v>224</v>
      </c>
      <c r="E5" s="85"/>
      <c r="F5" s="86">
        <f>журнал1!A5</f>
        <v>44418</v>
      </c>
      <c r="G5" s="87"/>
      <c r="M5" s="88"/>
      <c r="N5" s="88"/>
      <c r="O5" s="88"/>
      <c r="P5" s="88"/>
      <c r="Q5" s="88"/>
      <c r="R5" s="88"/>
    </row>
    <row r="6" spans="1:18" ht="13.5" customHeight="1">
      <c r="A6" s="83">
        <v>2</v>
      </c>
      <c r="B6" s="84">
        <f>журнал1!B6</f>
        <v>0</v>
      </c>
      <c r="C6" s="84" t="s">
        <v>225</v>
      </c>
      <c r="D6" s="85" t="s">
        <v>226</v>
      </c>
      <c r="E6" s="85"/>
      <c r="F6" s="86">
        <v>44419</v>
      </c>
      <c r="G6" s="87"/>
      <c r="M6" s="88"/>
      <c r="N6" s="88"/>
      <c r="O6" s="88"/>
      <c r="P6" s="88"/>
      <c r="Q6" s="88"/>
      <c r="R6" s="88"/>
    </row>
    <row r="7" spans="1:18" ht="13.5" customHeight="1">
      <c r="A7" s="83">
        <v>3</v>
      </c>
      <c r="B7" s="84">
        <f>журнал1!B7</f>
        <v>0</v>
      </c>
      <c r="C7" s="84" t="s">
        <v>225</v>
      </c>
      <c r="D7" s="85" t="s">
        <v>227</v>
      </c>
      <c r="E7" s="85"/>
      <c r="F7" s="86">
        <v>44419</v>
      </c>
      <c r="G7" s="87"/>
      <c r="M7" s="88"/>
      <c r="N7" s="88"/>
      <c r="O7" s="88"/>
      <c r="P7" s="88"/>
      <c r="Q7" s="88"/>
      <c r="R7" s="88"/>
    </row>
    <row r="8" spans="1:18" ht="13.5" customHeight="1">
      <c r="A8" s="83">
        <v>4</v>
      </c>
      <c r="B8" s="89" t="s">
        <v>228</v>
      </c>
      <c r="C8" s="84" t="s">
        <v>225</v>
      </c>
      <c r="D8" s="85" t="s">
        <v>229</v>
      </c>
      <c r="E8" s="85"/>
      <c r="F8" s="86">
        <v>44418</v>
      </c>
      <c r="G8" s="87"/>
      <c r="M8" s="88"/>
      <c r="N8" s="88"/>
      <c r="O8" s="88"/>
      <c r="P8" s="88"/>
      <c r="Q8" s="88"/>
      <c r="R8" s="88"/>
    </row>
    <row r="9" spans="1:18" ht="24.75" customHeight="1">
      <c r="A9" s="83">
        <v>5</v>
      </c>
      <c r="B9" s="89" t="s">
        <v>230</v>
      </c>
      <c r="C9" s="89" t="s">
        <v>231</v>
      </c>
      <c r="D9" s="85" t="s">
        <v>232</v>
      </c>
      <c r="E9" s="85"/>
      <c r="F9" s="86">
        <v>44432</v>
      </c>
      <c r="G9" s="87"/>
      <c r="M9" s="88"/>
      <c r="N9" s="88"/>
      <c r="O9" s="88"/>
      <c r="P9" s="88"/>
      <c r="Q9" s="88"/>
      <c r="R9" s="88"/>
    </row>
    <row r="10" spans="1:18" ht="24.75" customHeight="1">
      <c r="A10" s="83">
        <v>6</v>
      </c>
      <c r="B10" s="89" t="s">
        <v>230</v>
      </c>
      <c r="C10" s="89" t="s">
        <v>233</v>
      </c>
      <c r="D10" s="85" t="s">
        <v>234</v>
      </c>
      <c r="E10" s="85"/>
      <c r="F10" s="86">
        <v>44432</v>
      </c>
      <c r="G10" s="87"/>
      <c r="M10" s="88"/>
      <c r="N10" s="88"/>
      <c r="O10" s="88"/>
      <c r="P10" s="88"/>
      <c r="Q10" s="88"/>
      <c r="R10" s="88"/>
    </row>
    <row r="11" spans="1:11" ht="13.5" customHeight="1">
      <c r="A11" s="83">
        <v>7</v>
      </c>
      <c r="B11" s="84">
        <f>журнал1!B6</f>
        <v>0</v>
      </c>
      <c r="C11" s="84">
        <f>журнал1!C6</f>
        <v>0</v>
      </c>
      <c r="D11" s="90" t="s">
        <v>235</v>
      </c>
      <c r="E11" s="90"/>
      <c r="F11" s="91">
        <v>44426</v>
      </c>
      <c r="K11"/>
    </row>
    <row r="12" spans="1:11" ht="13.5" customHeight="1">
      <c r="A12" s="83">
        <v>8</v>
      </c>
      <c r="B12" s="84">
        <f>журнал1!B7</f>
        <v>0</v>
      </c>
      <c r="C12" s="84">
        <f>журнал1!C7</f>
        <v>0</v>
      </c>
      <c r="D12" s="90" t="s">
        <v>236</v>
      </c>
      <c r="E12" s="90"/>
      <c r="F12" s="91">
        <v>44426</v>
      </c>
      <c r="K12"/>
    </row>
    <row r="13" spans="1:11" ht="13.5" customHeight="1">
      <c r="A13" s="83">
        <v>9</v>
      </c>
      <c r="B13" s="84" t="s">
        <v>228</v>
      </c>
      <c r="C13" s="84" t="s">
        <v>225</v>
      </c>
      <c r="D13" s="90" t="s">
        <v>237</v>
      </c>
      <c r="E13" s="90"/>
      <c r="F13" s="91">
        <v>44426</v>
      </c>
      <c r="K13"/>
    </row>
    <row r="14" spans="1:11" ht="13.5" customHeight="1">
      <c r="A14" s="83">
        <v>10</v>
      </c>
      <c r="B14" s="84" t="s">
        <v>228</v>
      </c>
      <c r="C14" s="84" t="s">
        <v>225</v>
      </c>
      <c r="D14" s="90" t="s">
        <v>238</v>
      </c>
      <c r="E14" s="90"/>
      <c r="F14" s="91">
        <v>44426</v>
      </c>
      <c r="K14"/>
    </row>
    <row r="15" spans="1:11" ht="13.5" customHeight="1">
      <c r="A15" s="83">
        <v>11</v>
      </c>
      <c r="B15" s="84" t="s">
        <v>228</v>
      </c>
      <c r="C15" s="84" t="s">
        <v>225</v>
      </c>
      <c r="D15" s="90" t="s">
        <v>239</v>
      </c>
      <c r="E15" s="90"/>
      <c r="F15" s="91">
        <v>44426</v>
      </c>
      <c r="G15"/>
      <c r="H15"/>
      <c r="K15"/>
    </row>
    <row r="16" spans="1:11" ht="13.5" customHeight="1">
      <c r="A16" s="83">
        <v>12</v>
      </c>
      <c r="B16" s="84" t="s">
        <v>228</v>
      </c>
      <c r="C16" s="84" t="s">
        <v>225</v>
      </c>
      <c r="D16" s="90" t="s">
        <v>240</v>
      </c>
      <c r="E16" s="90"/>
      <c r="F16" s="91">
        <v>44426</v>
      </c>
      <c r="G16"/>
      <c r="H16"/>
      <c r="K16"/>
    </row>
    <row r="17" spans="1:11" ht="13.5" customHeight="1">
      <c r="A17" s="83">
        <v>13</v>
      </c>
      <c r="B17" s="84" t="s">
        <v>228</v>
      </c>
      <c r="C17" s="84" t="s">
        <v>225</v>
      </c>
      <c r="D17" s="90" t="s">
        <v>241</v>
      </c>
      <c r="E17" s="90"/>
      <c r="F17" s="91">
        <v>44426</v>
      </c>
      <c r="G17"/>
      <c r="H17"/>
      <c r="K17"/>
    </row>
    <row r="18" spans="2:11" ht="15">
      <c r="B18"/>
      <c r="C18"/>
      <c r="D18"/>
      <c r="E18"/>
      <c r="F18"/>
      <c r="G18"/>
      <c r="H18"/>
      <c r="K18" s="92"/>
    </row>
    <row r="19" spans="2:11" ht="15">
      <c r="B19"/>
      <c r="C19"/>
      <c r="D19"/>
      <c r="E19"/>
      <c r="F19"/>
      <c r="G19"/>
      <c r="H19"/>
      <c r="K19" s="92"/>
    </row>
    <row r="20" spans="2:11" ht="15">
      <c r="B20"/>
      <c r="C20"/>
      <c r="D20"/>
      <c r="E20"/>
      <c r="F20"/>
      <c r="G20"/>
      <c r="H20"/>
      <c r="K20" s="92"/>
    </row>
    <row r="21" spans="2:11" ht="15">
      <c r="B21"/>
      <c r="C21"/>
      <c r="D21"/>
      <c r="E21"/>
      <c r="F21"/>
      <c r="G21"/>
      <c r="H21"/>
      <c r="K21" s="92"/>
    </row>
    <row r="22" spans="2:11" ht="13.5">
      <c r="B22" s="1" t="s">
        <v>10</v>
      </c>
      <c r="C22"/>
      <c r="D22"/>
      <c r="E22"/>
      <c r="F22"/>
      <c r="G22"/>
      <c r="H22"/>
      <c r="K22"/>
    </row>
    <row r="23" spans="2:11" ht="13.5">
      <c r="B23" s="1" t="s">
        <v>11</v>
      </c>
      <c r="C23"/>
      <c r="D23"/>
      <c r="E23"/>
      <c r="F23"/>
      <c r="G23"/>
      <c r="H23" s="1"/>
      <c r="K23"/>
    </row>
    <row r="24" spans="2:8" ht="13.5">
      <c r="B24"/>
      <c r="C24"/>
      <c r="D24"/>
      <c r="E24"/>
      <c r="F24"/>
      <c r="G24"/>
      <c r="H24"/>
    </row>
    <row r="25" spans="2:8" ht="13.5">
      <c r="B25"/>
      <c r="C25"/>
      <c r="D25"/>
      <c r="E25"/>
      <c r="F25"/>
      <c r="G25"/>
      <c r="H25"/>
    </row>
    <row r="26" spans="2:8" ht="13.5">
      <c r="B26" s="1" t="s">
        <v>12</v>
      </c>
      <c r="C26"/>
      <c r="D26"/>
      <c r="E26"/>
      <c r="F26"/>
      <c r="G26"/>
      <c r="H26"/>
    </row>
    <row r="27" spans="2:8" ht="13.5">
      <c r="B27" s="1" t="s">
        <v>13</v>
      </c>
      <c r="C27"/>
      <c r="D27"/>
      <c r="E27"/>
      <c r="F27" s="1"/>
      <c r="G27"/>
      <c r="H27" s="1"/>
    </row>
    <row r="28" spans="2:8" ht="13.5">
      <c r="B28" t="s">
        <v>14</v>
      </c>
      <c r="C28"/>
      <c r="D28"/>
      <c r="E28"/>
      <c r="F28"/>
      <c r="G28"/>
      <c r="H28"/>
    </row>
  </sheetData>
  <sheetProtection selectLockedCells="1" selectUnlockedCells="1"/>
  <mergeCells count="16">
    <mergeCell ref="A3:E3"/>
    <mergeCell ref="C4:E4"/>
    <mergeCell ref="M4:Q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rintOptions/>
  <pageMargins left="0.6895833333333333" right="0.33541666666666664" top="0.2986111111111111" bottom="0.535416666666666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zoomScale="85" zoomScaleNormal="8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1" sqref="F41"/>
    </sheetView>
  </sheetViews>
  <sheetFormatPr defaultColWidth="8.796875" defaultRowHeight="14.25"/>
  <cols>
    <col min="1" max="1" width="27.69921875" style="93" customWidth="1"/>
    <col min="2" max="2" width="11.19921875" style="93" customWidth="1"/>
    <col min="3" max="3" width="12.69921875" style="93" customWidth="1"/>
    <col min="4" max="4" width="9.296875" style="93" customWidth="1"/>
    <col min="5" max="5" width="22.19921875" style="93" customWidth="1"/>
    <col min="6" max="6" width="15.8984375" style="93" customWidth="1"/>
    <col min="7" max="7" width="19.3984375" style="93" customWidth="1"/>
    <col min="8" max="249" width="9.296875" style="93" customWidth="1"/>
    <col min="250" max="250" width="23.3984375" style="93" customWidth="1"/>
    <col min="251" max="251" width="13.69921875" style="93" customWidth="1"/>
    <col min="252" max="253" width="9.296875" style="93" customWidth="1"/>
    <col min="254" max="254" width="7" style="93" customWidth="1"/>
    <col min="255" max="255" width="9.69921875" style="93" customWidth="1"/>
    <col min="256" max="16384" width="9.5" style="93" customWidth="1"/>
  </cols>
  <sheetData>
    <row r="1" spans="1:19" ht="15.75" customHeight="1">
      <c r="A1" s="94" t="s">
        <v>242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5.75">
      <c r="A2" s="96">
        <f>'Обл Дез'!E6</f>
        <v>0</v>
      </c>
      <c r="B2" s="96"/>
      <c r="C2" s="96"/>
      <c r="D2" s="96"/>
      <c r="E2" s="96"/>
      <c r="F2" s="96"/>
      <c r="G2" s="96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5.75">
      <c r="A3" s="95"/>
      <c r="B3" s="95"/>
      <c r="C3" s="95"/>
      <c r="D3" s="95"/>
      <c r="E3" s="95"/>
      <c r="F3" s="97"/>
      <c r="G3" s="97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57.75">
      <c r="A4" s="98" t="s">
        <v>66</v>
      </c>
      <c r="B4" s="98" t="s">
        <v>243</v>
      </c>
      <c r="C4" s="98" t="s">
        <v>244</v>
      </c>
      <c r="D4" s="98" t="s">
        <v>245</v>
      </c>
      <c r="E4" s="99" t="s">
        <v>246</v>
      </c>
      <c r="F4" s="98" t="s">
        <v>247</v>
      </c>
      <c r="G4" s="98" t="s">
        <v>248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5.75">
      <c r="A5" s="98" t="s">
        <v>249</v>
      </c>
      <c r="B5" s="98" t="s">
        <v>225</v>
      </c>
      <c r="C5" s="98" t="s">
        <v>78</v>
      </c>
      <c r="D5" s="100" t="s">
        <v>40</v>
      </c>
      <c r="E5" s="100" t="s">
        <v>40</v>
      </c>
      <c r="F5" s="100" t="s">
        <v>40</v>
      </c>
      <c r="G5" s="100" t="s">
        <v>40</v>
      </c>
      <c r="H5" s="101"/>
      <c r="I5" s="101"/>
      <c r="J5" s="95"/>
      <c r="K5" s="101"/>
      <c r="L5" s="101"/>
      <c r="M5" s="101"/>
      <c r="N5" s="101"/>
      <c r="O5" s="101"/>
      <c r="P5" s="101"/>
      <c r="Q5" s="101"/>
      <c r="R5" s="101"/>
      <c r="S5" s="101"/>
    </row>
    <row r="6" spans="1:19" ht="15.75">
      <c r="A6" s="98" t="s">
        <v>250</v>
      </c>
      <c r="B6" s="98" t="s">
        <v>225</v>
      </c>
      <c r="C6" s="98" t="s">
        <v>78</v>
      </c>
      <c r="D6" s="100" t="s">
        <v>40</v>
      </c>
      <c r="E6" s="100" t="s">
        <v>40</v>
      </c>
      <c r="F6" s="100" t="s">
        <v>40</v>
      </c>
      <c r="G6" s="100" t="s">
        <v>40</v>
      </c>
      <c r="H6" s="101"/>
      <c r="I6" s="101"/>
      <c r="J6" s="95"/>
      <c r="K6" s="101"/>
      <c r="L6" s="101"/>
      <c r="M6" s="101"/>
      <c r="N6" s="101"/>
      <c r="O6" s="101"/>
      <c r="P6" s="101"/>
      <c r="Q6" s="101"/>
      <c r="R6" s="101"/>
      <c r="S6" s="101"/>
    </row>
    <row r="7" spans="1:10" ht="15.75">
      <c r="A7" s="98" t="s">
        <v>251</v>
      </c>
      <c r="B7" s="98" t="s">
        <v>225</v>
      </c>
      <c r="C7" s="98" t="s">
        <v>78</v>
      </c>
      <c r="D7" s="100" t="s">
        <v>40</v>
      </c>
      <c r="E7" s="100" t="s">
        <v>40</v>
      </c>
      <c r="F7" s="100" t="s">
        <v>40</v>
      </c>
      <c r="G7" s="100" t="s">
        <v>40</v>
      </c>
      <c r="I7" s="102"/>
      <c r="J7" s="95"/>
    </row>
    <row r="8" spans="1:10" ht="86.25">
      <c r="A8" s="98" t="s">
        <v>252</v>
      </c>
      <c r="B8" s="98" t="s">
        <v>225</v>
      </c>
      <c r="C8" s="98" t="s">
        <v>78</v>
      </c>
      <c r="D8" s="98" t="s">
        <v>100</v>
      </c>
      <c r="E8" s="98" t="s">
        <v>253</v>
      </c>
      <c r="F8" s="98" t="s">
        <v>254</v>
      </c>
      <c r="G8" s="98" t="s">
        <v>255</v>
      </c>
      <c r="J8" s="95"/>
    </row>
    <row r="9" spans="1:10" ht="72.75">
      <c r="A9" s="98" t="s">
        <v>256</v>
      </c>
      <c r="B9" s="98" t="s">
        <v>225</v>
      </c>
      <c r="C9" s="98" t="s">
        <v>78</v>
      </c>
      <c r="D9" s="98" t="s">
        <v>100</v>
      </c>
      <c r="E9" s="98" t="s">
        <v>257</v>
      </c>
      <c r="F9" s="98" t="s">
        <v>258</v>
      </c>
      <c r="G9" s="100" t="s">
        <v>40</v>
      </c>
      <c r="J9" s="95"/>
    </row>
    <row r="10" spans="1:10" ht="15.75">
      <c r="A10" s="98" t="s">
        <v>259</v>
      </c>
      <c r="B10" s="98" t="s">
        <v>225</v>
      </c>
      <c r="C10" s="98" t="s">
        <v>78</v>
      </c>
      <c r="D10" s="100" t="s">
        <v>40</v>
      </c>
      <c r="E10" s="100" t="s">
        <v>40</v>
      </c>
      <c r="F10" s="100" t="s">
        <v>40</v>
      </c>
      <c r="G10" s="100" t="s">
        <v>40</v>
      </c>
      <c r="J10" s="95"/>
    </row>
    <row r="11" spans="1:10" ht="18">
      <c r="A11" s="98" t="s">
        <v>260</v>
      </c>
      <c r="B11" s="98" t="s">
        <v>225</v>
      </c>
      <c r="C11" s="98" t="s">
        <v>78</v>
      </c>
      <c r="D11" s="100" t="s">
        <v>40</v>
      </c>
      <c r="E11" s="100" t="s">
        <v>40</v>
      </c>
      <c r="F11" s="100" t="s">
        <v>40</v>
      </c>
      <c r="G11" s="100" t="s">
        <v>40</v>
      </c>
      <c r="J11" s="95"/>
    </row>
    <row r="12" spans="1:10" ht="15.75">
      <c r="A12" s="98" t="s">
        <v>261</v>
      </c>
      <c r="B12" s="98" t="s">
        <v>225</v>
      </c>
      <c r="C12" s="98" t="s">
        <v>78</v>
      </c>
      <c r="D12" s="100" t="s">
        <v>40</v>
      </c>
      <c r="E12" s="100" t="s">
        <v>40</v>
      </c>
      <c r="F12" s="100" t="s">
        <v>40</v>
      </c>
      <c r="G12" s="100" t="s">
        <v>40</v>
      </c>
      <c r="J12" s="95"/>
    </row>
    <row r="13" spans="1:10" ht="15.75">
      <c r="A13" s="100" t="s">
        <v>262</v>
      </c>
      <c r="B13" s="98" t="s">
        <v>225</v>
      </c>
      <c r="C13" s="103" t="s">
        <v>144</v>
      </c>
      <c r="D13" s="100" t="s">
        <v>40</v>
      </c>
      <c r="E13" s="100" t="s">
        <v>40</v>
      </c>
      <c r="F13" s="100" t="s">
        <v>40</v>
      </c>
      <c r="G13" s="100" t="s">
        <v>40</v>
      </c>
      <c r="J13" s="95"/>
    </row>
    <row r="14" spans="1:10" ht="15.75">
      <c r="A14" s="100" t="s">
        <v>263</v>
      </c>
      <c r="B14" s="98" t="s">
        <v>225</v>
      </c>
      <c r="C14" s="103" t="s">
        <v>144</v>
      </c>
      <c r="D14" s="100" t="s">
        <v>40</v>
      </c>
      <c r="E14" s="100" t="s">
        <v>40</v>
      </c>
      <c r="F14" s="100" t="s">
        <v>40</v>
      </c>
      <c r="G14" s="100" t="s">
        <v>40</v>
      </c>
      <c r="J14" s="95"/>
    </row>
    <row r="15" spans="1:10" ht="15.75">
      <c r="A15" s="100" t="s">
        <v>264</v>
      </c>
      <c r="B15" s="98" t="s">
        <v>225</v>
      </c>
      <c r="C15" s="103" t="s">
        <v>144</v>
      </c>
      <c r="D15" s="100" t="s">
        <v>40</v>
      </c>
      <c r="E15" s="100" t="s">
        <v>40</v>
      </c>
      <c r="F15" s="100" t="s">
        <v>40</v>
      </c>
      <c r="G15" s="100" t="s">
        <v>40</v>
      </c>
      <c r="J15" s="95"/>
    </row>
    <row r="16" spans="1:10" ht="15.75">
      <c r="A16" s="100" t="s">
        <v>265</v>
      </c>
      <c r="B16" s="98" t="s">
        <v>225</v>
      </c>
      <c r="C16" s="98" t="s">
        <v>78</v>
      </c>
      <c r="D16" s="100" t="s">
        <v>40</v>
      </c>
      <c r="E16" s="100" t="s">
        <v>40</v>
      </c>
      <c r="F16" s="100" t="s">
        <v>40</v>
      </c>
      <c r="G16" s="100" t="s">
        <v>40</v>
      </c>
      <c r="J16" s="95"/>
    </row>
    <row r="17" spans="1:10" ht="72.75">
      <c r="A17" s="100" t="s">
        <v>235</v>
      </c>
      <c r="B17" s="98" t="s">
        <v>225</v>
      </c>
      <c r="C17" s="98" t="s">
        <v>78</v>
      </c>
      <c r="D17" s="98" t="s">
        <v>100</v>
      </c>
      <c r="E17" s="98" t="s">
        <v>266</v>
      </c>
      <c r="F17" s="98" t="s">
        <v>258</v>
      </c>
      <c r="G17" s="100" t="s">
        <v>40</v>
      </c>
      <c r="J17" s="95"/>
    </row>
    <row r="18" spans="1:10" ht="72.75">
      <c r="A18" s="100" t="s">
        <v>236</v>
      </c>
      <c r="B18" s="98" t="s">
        <v>225</v>
      </c>
      <c r="C18" s="98" t="s">
        <v>78</v>
      </c>
      <c r="D18" s="98" t="s">
        <v>100</v>
      </c>
      <c r="E18" s="98" t="s">
        <v>266</v>
      </c>
      <c r="F18" s="98" t="s">
        <v>258</v>
      </c>
      <c r="G18" s="100" t="s">
        <v>40</v>
      </c>
      <c r="J18" s="95"/>
    </row>
    <row r="19" spans="1:10" ht="72.75">
      <c r="A19" s="100" t="s">
        <v>237</v>
      </c>
      <c r="B19" s="98" t="s">
        <v>225</v>
      </c>
      <c r="C19" s="98" t="s">
        <v>78</v>
      </c>
      <c r="D19" s="98" t="s">
        <v>100</v>
      </c>
      <c r="E19" s="98" t="s">
        <v>266</v>
      </c>
      <c r="F19" s="98" t="s">
        <v>258</v>
      </c>
      <c r="G19" s="100" t="s">
        <v>40</v>
      </c>
      <c r="J19" s="95"/>
    </row>
    <row r="20" spans="1:10" ht="72.75">
      <c r="A20" s="100" t="s">
        <v>238</v>
      </c>
      <c r="B20" s="98" t="s">
        <v>225</v>
      </c>
      <c r="C20" s="98" t="s">
        <v>78</v>
      </c>
      <c r="D20" s="98" t="s">
        <v>100</v>
      </c>
      <c r="E20" s="98" t="s">
        <v>266</v>
      </c>
      <c r="F20" s="98" t="s">
        <v>258</v>
      </c>
      <c r="G20" s="100" t="s">
        <v>40</v>
      </c>
      <c r="J20" s="95"/>
    </row>
    <row r="21" spans="1:10" ht="72.75">
      <c r="A21" s="100" t="s">
        <v>239</v>
      </c>
      <c r="B21" s="98" t="s">
        <v>225</v>
      </c>
      <c r="C21" s="98" t="s">
        <v>78</v>
      </c>
      <c r="D21" s="98" t="s">
        <v>100</v>
      </c>
      <c r="E21" s="98" t="s">
        <v>266</v>
      </c>
      <c r="F21" s="98" t="s">
        <v>258</v>
      </c>
      <c r="G21" s="100" t="s">
        <v>40</v>
      </c>
      <c r="J21" s="95"/>
    </row>
    <row r="22" spans="1:10" ht="72.75">
      <c r="A22" s="100" t="s">
        <v>240</v>
      </c>
      <c r="B22" s="98" t="s">
        <v>225</v>
      </c>
      <c r="C22" s="98" t="s">
        <v>78</v>
      </c>
      <c r="D22" s="98" t="s">
        <v>100</v>
      </c>
      <c r="E22" s="98" t="s">
        <v>266</v>
      </c>
      <c r="F22" s="98" t="s">
        <v>258</v>
      </c>
      <c r="G22" s="100" t="s">
        <v>40</v>
      </c>
      <c r="J22" s="95"/>
    </row>
    <row r="23" spans="1:10" ht="72.75">
      <c r="A23" s="100" t="s">
        <v>267</v>
      </c>
      <c r="B23" s="98" t="s">
        <v>225</v>
      </c>
      <c r="C23" s="98" t="s">
        <v>78</v>
      </c>
      <c r="D23" s="98" t="s">
        <v>100</v>
      </c>
      <c r="E23" s="98" t="s">
        <v>266</v>
      </c>
      <c r="F23" s="98" t="s">
        <v>258</v>
      </c>
      <c r="G23" s="100" t="s">
        <v>40</v>
      </c>
      <c r="J23" s="95"/>
    </row>
    <row r="24" spans="1:10" ht="15.75">
      <c r="A24" s="100" t="s">
        <v>268</v>
      </c>
      <c r="B24" s="98" t="s">
        <v>225</v>
      </c>
      <c r="C24" s="98" t="s">
        <v>78</v>
      </c>
      <c r="D24" s="100" t="s">
        <v>40</v>
      </c>
      <c r="E24" s="100" t="s">
        <v>40</v>
      </c>
      <c r="F24" s="100" t="s">
        <v>40</v>
      </c>
      <c r="G24" s="100" t="s">
        <v>40</v>
      </c>
      <c r="J24" s="95"/>
    </row>
    <row r="25" spans="1:10" ht="72.75">
      <c r="A25" s="100" t="s">
        <v>269</v>
      </c>
      <c r="B25" s="98" t="s">
        <v>225</v>
      </c>
      <c r="C25" s="98" t="s">
        <v>78</v>
      </c>
      <c r="D25" s="98" t="s">
        <v>100</v>
      </c>
      <c r="E25" s="98" t="s">
        <v>266</v>
      </c>
      <c r="F25" s="98" t="s">
        <v>258</v>
      </c>
      <c r="G25" s="100" t="s">
        <v>40</v>
      </c>
      <c r="J25" s="95"/>
    </row>
    <row r="26" spans="1:10" ht="72.75">
      <c r="A26" s="100" t="s">
        <v>270</v>
      </c>
      <c r="B26" s="98" t="s">
        <v>225</v>
      </c>
      <c r="C26" s="98" t="s">
        <v>78</v>
      </c>
      <c r="D26" s="98" t="s">
        <v>100</v>
      </c>
      <c r="E26" s="98" t="s">
        <v>266</v>
      </c>
      <c r="F26" s="98" t="s">
        <v>258</v>
      </c>
      <c r="G26" s="100" t="s">
        <v>40</v>
      </c>
      <c r="J26" s="95"/>
    </row>
    <row r="27" spans="1:10" ht="15.75">
      <c r="A27" s="100" t="s">
        <v>271</v>
      </c>
      <c r="B27" s="98" t="s">
        <v>225</v>
      </c>
      <c r="C27" s="103" t="s">
        <v>144</v>
      </c>
      <c r="D27" s="100" t="s">
        <v>40</v>
      </c>
      <c r="E27" s="100" t="s">
        <v>40</v>
      </c>
      <c r="F27" s="100" t="s">
        <v>40</v>
      </c>
      <c r="G27" s="100" t="s">
        <v>40</v>
      </c>
      <c r="J27" s="95"/>
    </row>
    <row r="28" spans="1:10" ht="15.75">
      <c r="A28" s="100" t="s">
        <v>272</v>
      </c>
      <c r="B28" s="98" t="s">
        <v>225</v>
      </c>
      <c r="C28" s="98" t="s">
        <v>78</v>
      </c>
      <c r="D28" s="100" t="s">
        <v>40</v>
      </c>
      <c r="E28" s="100" t="s">
        <v>40</v>
      </c>
      <c r="F28" s="100" t="s">
        <v>40</v>
      </c>
      <c r="G28" s="100" t="s">
        <v>40</v>
      </c>
      <c r="J28" s="95"/>
    </row>
    <row r="29" spans="1:10" ht="15.75">
      <c r="A29" s="100" t="s">
        <v>273</v>
      </c>
      <c r="B29" s="98" t="s">
        <v>225</v>
      </c>
      <c r="C29" s="98" t="s">
        <v>78</v>
      </c>
      <c r="D29" s="100" t="s">
        <v>40</v>
      </c>
      <c r="E29" s="100" t="s">
        <v>40</v>
      </c>
      <c r="F29" s="100" t="s">
        <v>40</v>
      </c>
      <c r="G29" s="100" t="s">
        <v>40</v>
      </c>
      <c r="J29" s="95"/>
    </row>
    <row r="30" spans="1:10" ht="28.5" customHeight="1">
      <c r="A30" s="100" t="s">
        <v>274</v>
      </c>
      <c r="B30" s="98" t="s">
        <v>225</v>
      </c>
      <c r="C30" s="103" t="s">
        <v>144</v>
      </c>
      <c r="D30" s="100" t="s">
        <v>40</v>
      </c>
      <c r="E30" s="100" t="s">
        <v>40</v>
      </c>
      <c r="F30" s="100" t="s">
        <v>40</v>
      </c>
      <c r="G30" s="100" t="s">
        <v>40</v>
      </c>
      <c r="J30" s="95"/>
    </row>
    <row r="31" spans="1:10" ht="28.5" customHeight="1">
      <c r="A31" s="100" t="s">
        <v>275</v>
      </c>
      <c r="B31" s="98" t="s">
        <v>225</v>
      </c>
      <c r="C31" s="103" t="s">
        <v>144</v>
      </c>
      <c r="D31" s="100" t="s">
        <v>40</v>
      </c>
      <c r="E31" s="100" t="s">
        <v>40</v>
      </c>
      <c r="F31" s="100" t="s">
        <v>40</v>
      </c>
      <c r="G31" s="100" t="s">
        <v>40</v>
      </c>
      <c r="J31" s="95"/>
    </row>
    <row r="32" spans="1:10" ht="28.5" customHeight="1">
      <c r="A32" s="100" t="s">
        <v>276</v>
      </c>
      <c r="B32" s="98" t="s">
        <v>231</v>
      </c>
      <c r="C32" s="103" t="s">
        <v>144</v>
      </c>
      <c r="D32" s="100" t="s">
        <v>40</v>
      </c>
      <c r="E32" s="100" t="s">
        <v>40</v>
      </c>
      <c r="F32" s="100" t="s">
        <v>40</v>
      </c>
      <c r="G32" s="100" t="s">
        <v>40</v>
      </c>
      <c r="J32" s="95"/>
    </row>
    <row r="33" spans="1:10" ht="86.25">
      <c r="A33" s="100" t="s">
        <v>277</v>
      </c>
      <c r="B33" s="98" t="s">
        <v>225</v>
      </c>
      <c r="C33" s="98" t="s">
        <v>78</v>
      </c>
      <c r="D33" s="98" t="s">
        <v>100</v>
      </c>
      <c r="E33" s="98" t="s">
        <v>253</v>
      </c>
      <c r="F33" s="98" t="s">
        <v>254</v>
      </c>
      <c r="G33" s="98" t="s">
        <v>255</v>
      </c>
      <c r="J33" s="95"/>
    </row>
    <row r="34" spans="1:10" ht="43.5">
      <c r="A34" s="104" t="s">
        <v>278</v>
      </c>
      <c r="B34" s="104" t="s">
        <v>231</v>
      </c>
      <c r="C34" s="103" t="s">
        <v>144</v>
      </c>
      <c r="D34" s="98" t="s">
        <v>100</v>
      </c>
      <c r="E34" s="98" t="s">
        <v>279</v>
      </c>
      <c r="F34" s="105" t="s">
        <v>280</v>
      </c>
      <c r="G34" s="106" t="s">
        <v>281</v>
      </c>
      <c r="J34" s="95"/>
    </row>
    <row r="35" spans="1:10" ht="43.5">
      <c r="A35" s="104" t="s">
        <v>234</v>
      </c>
      <c r="B35" s="104" t="s">
        <v>233</v>
      </c>
      <c r="C35" s="103" t="s">
        <v>144</v>
      </c>
      <c r="D35" s="98" t="s">
        <v>100</v>
      </c>
      <c r="E35" s="98" t="s">
        <v>282</v>
      </c>
      <c r="F35" s="105" t="s">
        <v>280</v>
      </c>
      <c r="G35" s="106"/>
      <c r="J35" s="95"/>
    </row>
    <row r="36" spans="1:10" ht="15.75">
      <c r="A36" s="95"/>
      <c r="B36" s="107"/>
      <c r="C36" s="97"/>
      <c r="D36" s="102"/>
      <c r="E36" s="102"/>
      <c r="F36" s="97"/>
      <c r="J36" s="95"/>
    </row>
    <row r="37" spans="1:10" ht="15.75">
      <c r="A37" s="95" t="s">
        <v>283</v>
      </c>
      <c r="B37" s="107"/>
      <c r="C37" s="97"/>
      <c r="D37" s="102"/>
      <c r="E37" s="102"/>
      <c r="F37" s="97"/>
      <c r="J37" s="95"/>
    </row>
    <row r="38" spans="1:10" ht="15.75">
      <c r="A38" s="95" t="s">
        <v>284</v>
      </c>
      <c r="B38" s="95"/>
      <c r="C38" s="97"/>
      <c r="D38" s="102"/>
      <c r="E38" s="95"/>
      <c r="F38" s="97"/>
      <c r="J38" s="95"/>
    </row>
    <row r="39" spans="1:10" ht="15.75">
      <c r="A39" s="95" t="s">
        <v>285</v>
      </c>
      <c r="B39" s="95"/>
      <c r="C39" s="95"/>
      <c r="D39" s="102"/>
      <c r="E39" s="95"/>
      <c r="F39" s="97"/>
      <c r="J39" s="95"/>
    </row>
    <row r="40" spans="1:10" ht="15.75">
      <c r="A40" s="95"/>
      <c r="B40" s="95"/>
      <c r="C40" s="95"/>
      <c r="D40" s="95"/>
      <c r="E40" s="95"/>
      <c r="F40" s="95"/>
      <c r="G40" s="95"/>
      <c r="H40" s="95"/>
      <c r="J40" s="95"/>
    </row>
    <row r="41" spans="1:10" ht="15.75">
      <c r="A41" s="95" t="s">
        <v>10</v>
      </c>
      <c r="B41" s="95"/>
      <c r="C41" s="95"/>
      <c r="D41" s="95"/>
      <c r="E41" s="95"/>
      <c r="F41" s="95"/>
      <c r="G41" s="95"/>
      <c r="H41" s="95"/>
      <c r="J41" s="95"/>
    </row>
    <row r="42" spans="1:10" ht="15.75">
      <c r="A42" s="95" t="s">
        <v>11</v>
      </c>
      <c r="B42" s="95"/>
      <c r="C42" s="95"/>
      <c r="D42" s="95"/>
      <c r="E42" s="95"/>
      <c r="F42" s="95"/>
      <c r="G42" s="95"/>
      <c r="H42" s="95"/>
      <c r="J42" s="95"/>
    </row>
    <row r="43" spans="1:10" ht="15.75">
      <c r="A43" s="95"/>
      <c r="B43" s="95"/>
      <c r="C43" s="95"/>
      <c r="D43" s="95"/>
      <c r="E43" s="95"/>
      <c r="F43" s="95"/>
      <c r="G43" s="95"/>
      <c r="H43" s="95"/>
      <c r="J43" s="95"/>
    </row>
    <row r="44" spans="1:10" ht="15.75">
      <c r="A44" s="95"/>
      <c r="B44" s="95"/>
      <c r="C44" s="95"/>
      <c r="D44" s="95"/>
      <c r="E44" s="95"/>
      <c r="F44" s="95"/>
      <c r="G44" s="95"/>
      <c r="H44" s="95"/>
      <c r="J44" s="95"/>
    </row>
    <row r="45" spans="1:10" ht="15.75">
      <c r="A45" s="95" t="s">
        <v>12</v>
      </c>
      <c r="B45" s="95"/>
      <c r="C45" s="95"/>
      <c r="D45" s="95"/>
      <c r="E45" s="95"/>
      <c r="F45" s="95"/>
      <c r="G45" s="95"/>
      <c r="H45" s="95"/>
      <c r="J45" s="95"/>
    </row>
    <row r="46" spans="1:10" ht="15.75">
      <c r="A46" s="95" t="s">
        <v>13</v>
      </c>
      <c r="B46" s="95"/>
      <c r="C46" s="95"/>
      <c r="D46" s="95"/>
      <c r="E46" s="95"/>
      <c r="F46" s="95"/>
      <c r="G46" s="95"/>
      <c r="H46" s="95"/>
      <c r="J46" s="95"/>
    </row>
    <row r="47" spans="1:8" ht="15.75">
      <c r="A47" s="95" t="s">
        <v>14</v>
      </c>
      <c r="B47" s="95"/>
      <c r="C47" s="95"/>
      <c r="D47" s="95"/>
      <c r="E47" s="95"/>
      <c r="F47" s="95"/>
      <c r="G47" s="95"/>
      <c r="H47" s="95"/>
    </row>
  </sheetData>
  <sheetProtection selectLockedCells="1" selectUnlockedCells="1"/>
  <mergeCells count="1">
    <mergeCell ref="A1:G1"/>
  </mergeCells>
  <printOptions/>
  <pageMargins left="0.25" right="0.25" top="0.4722222222222222" bottom="0.4722222222222222" header="0.5118055555555555" footer="0.5118055555555555"/>
  <pageSetup horizontalDpi="300" verticalDpi="300" orientation="portrait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8"/>
  <sheetViews>
    <sheetView zoomScale="75" zoomScaleNormal="75" workbookViewId="0" topLeftCell="A1">
      <selection activeCell="A26" sqref="A26"/>
    </sheetView>
  </sheetViews>
  <sheetFormatPr defaultColWidth="8.796875" defaultRowHeight="14.25"/>
  <cols>
    <col min="1" max="1" width="12.69921875" style="0" customWidth="1"/>
    <col min="2" max="8" width="8.19921875" style="0" customWidth="1"/>
    <col min="9" max="9" width="8.3984375" style="0" customWidth="1"/>
    <col min="10" max="16384" width="10.296875" style="0" customWidth="1"/>
  </cols>
  <sheetData>
    <row r="2" ht="15.75">
      <c r="B2" t="s">
        <v>0</v>
      </c>
    </row>
    <row r="4" ht="13.5">
      <c r="A4" t="s">
        <v>1</v>
      </c>
    </row>
    <row r="6" spans="4:5" ht="15.75">
      <c r="D6" s="1" t="s">
        <v>2</v>
      </c>
      <c r="E6" s="2" t="s">
        <v>286</v>
      </c>
    </row>
    <row r="9" spans="1:2" ht="13.5">
      <c r="A9" s="1" t="s">
        <v>4</v>
      </c>
      <c r="B9" s="1" t="s">
        <v>5</v>
      </c>
    </row>
    <row r="10" spans="1:2" ht="13.5">
      <c r="A10" s="1" t="s">
        <v>6</v>
      </c>
      <c r="B10" s="1" t="s">
        <v>7</v>
      </c>
    </row>
    <row r="11" spans="1:2" ht="13.5">
      <c r="A11" s="1" t="s">
        <v>8</v>
      </c>
      <c r="B11" s="1" t="s">
        <v>9</v>
      </c>
    </row>
    <row r="14" ht="15.75">
      <c r="A14" s="108">
        <f>'граф сен'!A1</f>
        <v>0</v>
      </c>
    </row>
    <row r="15" ht="19.5" customHeight="1">
      <c r="A15">
        <f>'эфект сент'!B1</f>
        <v>0</v>
      </c>
    </row>
    <row r="16" ht="21.75" customHeight="1">
      <c r="A16">
        <f>'кл сен'!A1</f>
        <v>0</v>
      </c>
    </row>
    <row r="17" spans="2:9" ht="18" customHeight="1">
      <c r="B17" s="4"/>
      <c r="C17" s="4"/>
      <c r="D17" s="4"/>
      <c r="E17" s="4"/>
      <c r="F17" s="4"/>
      <c r="G17" s="4"/>
      <c r="H17" s="4"/>
      <c r="I17" s="4"/>
    </row>
    <row r="18" spans="2:9" ht="13.5">
      <c r="B18" s="4"/>
      <c r="C18" s="4"/>
      <c r="D18" s="4"/>
      <c r="E18" s="4"/>
      <c r="F18" s="4"/>
      <c r="G18" s="4"/>
      <c r="H18" s="4"/>
      <c r="I18" s="4"/>
    </row>
    <row r="22" ht="13.5">
      <c r="A22" s="1" t="s">
        <v>10</v>
      </c>
    </row>
    <row r="23" spans="1:8" ht="13.5">
      <c r="A23" s="1" t="s">
        <v>11</v>
      </c>
      <c r="H23" s="1"/>
    </row>
    <row r="26" ht="13.5">
      <c r="A26" s="1" t="s">
        <v>12</v>
      </c>
    </row>
    <row r="27" spans="1:8" ht="13.5">
      <c r="A27" s="1" t="s">
        <v>13</v>
      </c>
      <c r="F27" s="1"/>
      <c r="H27" s="1"/>
    </row>
    <row r="28" ht="13.5">
      <c r="A28" t="s">
        <v>14</v>
      </c>
    </row>
  </sheetData>
  <sheetProtection selectLockedCells="1" selectUnlockedCells="1"/>
  <printOptions/>
  <pageMargins left="0.7875" right="0.4423611111111111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workbookViewId="0" topLeftCell="A4">
      <selection activeCell="N21" sqref="N21"/>
    </sheetView>
  </sheetViews>
  <sheetFormatPr defaultColWidth="8.796875" defaultRowHeight="14.25"/>
  <cols>
    <col min="1" max="1" width="7.3984375" style="5" customWidth="1"/>
    <col min="2" max="3" width="7.69921875" style="5" customWidth="1"/>
    <col min="4" max="4" width="10.19921875" style="5" customWidth="1"/>
    <col min="5" max="5" width="26.796875" style="5" customWidth="1"/>
    <col min="6" max="6" width="26.5" style="5" customWidth="1"/>
    <col min="7" max="16384" width="10.296875" style="0" customWidth="1"/>
  </cols>
  <sheetData>
    <row r="1" spans="1:6" ht="15.75" customHeight="1">
      <c r="A1" s="6"/>
      <c r="B1" s="7" t="s">
        <v>15</v>
      </c>
      <c r="C1" s="7"/>
      <c r="D1" s="7"/>
      <c r="E1" s="7"/>
      <c r="F1" s="7"/>
    </row>
    <row r="2" spans="1:6" ht="15.75">
      <c r="A2" s="8"/>
      <c r="B2" s="9">
        <f>'обл сен'!E6</f>
        <v>0</v>
      </c>
      <c r="C2" s="9"/>
      <c r="D2" s="9"/>
      <c r="E2" s="10"/>
      <c r="F2" s="11"/>
    </row>
    <row r="3" spans="1:6" ht="15.75" customHeight="1">
      <c r="A3" s="13" t="s">
        <v>16</v>
      </c>
      <c r="B3" s="14" t="s">
        <v>17</v>
      </c>
      <c r="C3" s="14"/>
      <c r="D3" s="14"/>
      <c r="E3" s="14" t="s">
        <v>18</v>
      </c>
      <c r="F3" s="14" t="s">
        <v>19</v>
      </c>
    </row>
    <row r="4" spans="1:6" ht="15.75">
      <c r="A4" s="15" t="s">
        <v>287</v>
      </c>
      <c r="B4" s="15"/>
      <c r="C4" s="15"/>
      <c r="D4" s="15"/>
      <c r="E4" s="15"/>
      <c r="F4" s="15"/>
    </row>
    <row r="5" spans="1:6" ht="15.75" customHeight="1">
      <c r="A5" s="13" t="s">
        <v>21</v>
      </c>
      <c r="B5" s="16" t="s">
        <v>288</v>
      </c>
      <c r="C5" s="16"/>
      <c r="D5" s="16"/>
      <c r="E5" s="14">
        <v>54</v>
      </c>
      <c r="F5" s="14">
        <v>20</v>
      </c>
    </row>
    <row r="6" spans="1:6" ht="26.25" customHeight="1">
      <c r="A6" s="13" t="s">
        <v>23</v>
      </c>
      <c r="B6" s="16" t="s">
        <v>289</v>
      </c>
      <c r="C6" s="16"/>
      <c r="D6" s="16"/>
      <c r="E6" s="14">
        <v>3</v>
      </c>
      <c r="F6" s="14" t="s">
        <v>40</v>
      </c>
    </row>
    <row r="7" spans="1:6" ht="37.5" customHeight="1">
      <c r="A7" s="13" t="s">
        <v>25</v>
      </c>
      <c r="B7" s="16" t="s">
        <v>26</v>
      </c>
      <c r="C7" s="16"/>
      <c r="D7" s="16"/>
      <c r="E7" s="17">
        <f>100-E6*100/E5</f>
        <v>94.44444444444444</v>
      </c>
      <c r="F7" s="17">
        <v>100</v>
      </c>
    </row>
    <row r="8" spans="1:6" ht="15.75">
      <c r="A8" s="15" t="s">
        <v>27</v>
      </c>
      <c r="B8" s="15"/>
      <c r="C8" s="15"/>
      <c r="D8" s="15"/>
      <c r="E8" s="15"/>
      <c r="F8" s="15"/>
    </row>
    <row r="9" spans="1:6" ht="59.25" customHeight="1">
      <c r="A9" s="13" t="s">
        <v>28</v>
      </c>
      <c r="B9" s="16" t="s">
        <v>29</v>
      </c>
      <c r="C9" s="16"/>
      <c r="D9" s="16"/>
      <c r="E9" s="16" t="s">
        <v>30</v>
      </c>
      <c r="F9" s="16" t="s">
        <v>31</v>
      </c>
    </row>
    <row r="10" spans="1:6" ht="71.25" customHeight="1">
      <c r="A10" s="13" t="s">
        <v>32</v>
      </c>
      <c r="B10" s="16" t="s">
        <v>33</v>
      </c>
      <c r="C10" s="16"/>
      <c r="D10" s="16"/>
      <c r="E10" s="16" t="s">
        <v>34</v>
      </c>
      <c r="F10" s="16" t="s">
        <v>290</v>
      </c>
    </row>
    <row r="11" spans="1:6" ht="15.75">
      <c r="A11" s="18" t="s">
        <v>36</v>
      </c>
      <c r="B11" s="18"/>
      <c r="C11" s="18"/>
      <c r="D11" s="18"/>
      <c r="E11" s="18"/>
      <c r="F11" s="18"/>
    </row>
    <row r="12" spans="1:6" ht="37.5" customHeight="1">
      <c r="A12" s="13" t="s">
        <v>37</v>
      </c>
      <c r="B12" s="16" t="s">
        <v>38</v>
      </c>
      <c r="C12" s="16"/>
      <c r="D12" s="16"/>
      <c r="E12" s="16" t="s">
        <v>39</v>
      </c>
      <c r="F12" s="14" t="s">
        <v>40</v>
      </c>
    </row>
    <row r="13" spans="1:6" ht="37.5" customHeight="1">
      <c r="A13" s="13" t="s">
        <v>41</v>
      </c>
      <c r="B13" s="16" t="s">
        <v>42</v>
      </c>
      <c r="C13" s="16"/>
      <c r="D13" s="16"/>
      <c r="E13" s="16" t="s">
        <v>43</v>
      </c>
      <c r="F13" s="16" t="s">
        <v>43</v>
      </c>
    </row>
    <row r="14" spans="1:6" ht="48.75" customHeight="1">
      <c r="A14" s="13" t="s">
        <v>44</v>
      </c>
      <c r="B14" s="19" t="s">
        <v>45</v>
      </c>
      <c r="C14" s="19"/>
      <c r="D14" s="19"/>
      <c r="E14" s="14" t="s">
        <v>40</v>
      </c>
      <c r="F14" s="16" t="s">
        <v>46</v>
      </c>
    </row>
    <row r="15" spans="1:6" ht="75">
      <c r="A15" s="13"/>
      <c r="B15" s="19"/>
      <c r="C15" s="19"/>
      <c r="D15" s="19"/>
      <c r="E15" s="14" t="s">
        <v>40</v>
      </c>
      <c r="F15" s="109" t="s">
        <v>48</v>
      </c>
    </row>
    <row r="16" spans="1:6" ht="15.75">
      <c r="A16" s="18" t="s">
        <v>49</v>
      </c>
      <c r="B16" s="18"/>
      <c r="C16" s="18"/>
      <c r="D16" s="18"/>
      <c r="E16" s="18"/>
      <c r="F16" s="18"/>
    </row>
    <row r="17" spans="1:6" ht="26.25" customHeight="1">
      <c r="A17" s="13" t="s">
        <v>50</v>
      </c>
      <c r="B17" s="16" t="s">
        <v>51</v>
      </c>
      <c r="C17" s="16"/>
      <c r="D17" s="16"/>
      <c r="E17" s="14" t="s">
        <v>52</v>
      </c>
      <c r="F17" s="14" t="s">
        <v>52</v>
      </c>
    </row>
    <row r="18" spans="1:6" ht="15.75" customHeight="1">
      <c r="A18" s="13" t="s">
        <v>53</v>
      </c>
      <c r="B18" s="16" t="s">
        <v>54</v>
      </c>
      <c r="C18" s="16"/>
      <c r="D18" s="16"/>
      <c r="E18" s="14"/>
      <c r="F18" s="14"/>
    </row>
    <row r="19" spans="1:6" ht="26.25" customHeight="1">
      <c r="A19" s="13" t="s">
        <v>55</v>
      </c>
      <c r="B19" s="16" t="s">
        <v>56</v>
      </c>
      <c r="C19" s="16"/>
      <c r="D19" s="16"/>
      <c r="E19" s="14"/>
      <c r="F19" s="14"/>
    </row>
    <row r="20" spans="1:6" ht="15.75">
      <c r="A20" s="15" t="s">
        <v>57</v>
      </c>
      <c r="B20" s="15"/>
      <c r="C20" s="15"/>
      <c r="D20" s="15"/>
      <c r="E20" s="15"/>
      <c r="F20" s="15"/>
    </row>
    <row r="21" spans="1:6" ht="26.25" customHeight="1">
      <c r="A21" s="13" t="s">
        <v>58</v>
      </c>
      <c r="B21" s="14" t="s">
        <v>291</v>
      </c>
      <c r="C21" s="14"/>
      <c r="D21" s="14"/>
      <c r="E21" s="14"/>
      <c r="F21" s="14"/>
    </row>
    <row r="22" spans="1:6" ht="15.75" customHeight="1">
      <c r="A22" s="13" t="s">
        <v>60</v>
      </c>
      <c r="B22" s="14" t="s">
        <v>61</v>
      </c>
      <c r="C22" s="14"/>
      <c r="D22" s="14"/>
      <c r="E22" s="14"/>
      <c r="F22" s="14"/>
    </row>
    <row r="24" ht="15.75">
      <c r="B24" s="1" t="s">
        <v>10</v>
      </c>
    </row>
    <row r="25" ht="15.75">
      <c r="B25" s="1" t="s">
        <v>292</v>
      </c>
    </row>
    <row r="26" ht="15.75">
      <c r="B26"/>
    </row>
    <row r="27" spans="2:6" ht="15.75">
      <c r="B27" s="1" t="s">
        <v>12</v>
      </c>
      <c r="C27"/>
      <c r="D27"/>
      <c r="E27"/>
      <c r="F27"/>
    </row>
    <row r="28" spans="2:7" ht="15.75">
      <c r="B28" s="1" t="s">
        <v>13</v>
      </c>
      <c r="C28"/>
      <c r="D28"/>
      <c r="E28"/>
      <c r="F28"/>
      <c r="G28" s="1"/>
    </row>
    <row r="29" spans="2:6" ht="15.75">
      <c r="B29" t="s">
        <v>14</v>
      </c>
      <c r="C29"/>
      <c r="D29"/>
      <c r="E29"/>
      <c r="F29"/>
    </row>
    <row r="30" spans="2:6" ht="15.75">
      <c r="B30"/>
      <c r="C30"/>
      <c r="D30"/>
      <c r="E30"/>
      <c r="F30"/>
    </row>
  </sheetData>
  <sheetProtection selectLockedCells="1" selectUnlockedCells="1"/>
  <mergeCells count="24">
    <mergeCell ref="B1:F1"/>
    <mergeCell ref="B2:D2"/>
    <mergeCell ref="B3:D3"/>
    <mergeCell ref="A4:F4"/>
    <mergeCell ref="B5:D5"/>
    <mergeCell ref="B6:D6"/>
    <mergeCell ref="B7:D7"/>
    <mergeCell ref="A8:F8"/>
    <mergeCell ref="B9:D9"/>
    <mergeCell ref="B10:D10"/>
    <mergeCell ref="A11:F11"/>
    <mergeCell ref="B12:D12"/>
    <mergeCell ref="B13:D13"/>
    <mergeCell ref="A14:A15"/>
    <mergeCell ref="B14:D15"/>
    <mergeCell ref="A16:F16"/>
    <mergeCell ref="B17:D17"/>
    <mergeCell ref="E17:E19"/>
    <mergeCell ref="F17:F19"/>
    <mergeCell ref="B18:D18"/>
    <mergeCell ref="B19:D19"/>
    <mergeCell ref="A20:F20"/>
    <mergeCell ref="B21:F21"/>
    <mergeCell ref="B22:F22"/>
  </mergeCells>
  <printOptions/>
  <pageMargins left="0.41180555555555554" right="0.36041666666666666" top="0.2986111111111111" bottom="0.486805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Бахтин</dc:creator>
  <cp:keywords/>
  <dc:description/>
  <cp:lastModifiedBy/>
  <cp:lastPrinted>2021-10-04T06:53:01Z</cp:lastPrinted>
  <dcterms:created xsi:type="dcterms:W3CDTF">2021-01-27T17:20:15Z</dcterms:created>
  <dcterms:modified xsi:type="dcterms:W3CDTF">2021-10-04T07:21:34Z</dcterms:modified>
  <cp:category/>
  <cp:version/>
  <cp:contentType/>
  <cp:contentStatus/>
  <cp:revision>113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