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comments16.xml" ContentType="application/vnd.openxmlformats-officedocument.spreadsheetml.comments+xml"/>
  <Override PartName="/xl/styles.xml" ContentType="application/vnd.openxmlformats-officedocument.spreadsheetml.styles+xml"/>
  <Override PartName="/xl/comments14.xml" ContentType="application/vnd.openxmlformats-officedocument.spreadsheetml.comments+xml"/>
  <Override PartName="/xl/worksheets/_rels/sheet16.xml.rels" ContentType="application/vnd.openxmlformats-package.relationships+xml"/>
  <Override PartName="/xl/worksheets/_rels/sheet13.xml.rels" ContentType="application/vnd.openxmlformats-package.relationships+xml"/>
  <Override PartName="/xl/worksheets/_rels/sheet9.xml.rels" ContentType="application/vnd.openxmlformats-package.relationships+xml"/>
  <Override PartName="/xl/worksheets/_rels/sheet15.xml.rels" ContentType="application/vnd.openxmlformats-package.relationships+xml"/>
  <Override PartName="/xl/worksheets/_rels/sheet14.xml.rels" ContentType="application/vnd.openxmlformats-package.relationships+xml"/>
  <Override PartName="/xl/worksheets/_rels/sheet2.xml.rels" ContentType="application/vnd.openxmlformats-package.relationship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Override PartName="/xl/worksheets/sheet1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comments15.xml" ContentType="application/vnd.openxmlformats-officedocument.spreadsheetml.comment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2"/>
  </bookViews>
  <sheets>
    <sheet name="Обложка" sheetId="1" state="visible" r:id="rId2"/>
    <sheet name="Акт сдачи-приемки" sheetId="2" state="hidden" r:id="rId3"/>
    <sheet name="Акт приема" sheetId="3" state="visible" r:id="rId4"/>
    <sheet name="эффект" sheetId="4" state="visible" r:id="rId5"/>
    <sheet name="График ревизий" sheetId="5" state="visible" r:id="rId6"/>
    <sheet name="Столовая" sheetId="6" state="visible" r:id="rId7"/>
    <sheet name="Раздевалка" sheetId="7" state="visible" r:id="rId8"/>
    <sheet name="Администрация" sheetId="8" state="visible" r:id="rId9"/>
    <sheet name="СГП" sheetId="9" state="visible" r:id="rId10"/>
    <sheet name="Склад ЦТФ" sheetId="10" state="visible" r:id="rId11"/>
    <sheet name="Цех убоя и переработки птицы" sheetId="11" state="visible" r:id="rId12"/>
    <sheet name="ИЛ" sheetId="12" state="visible" r:id="rId13"/>
    <sheet name="Склад ОПМ" sheetId="13" state="visible" r:id="rId14"/>
    <sheet name="контрол лист" sheetId="14" state="hidden" r:id="rId15"/>
    <sheet name="Лист6" sheetId="15" state="hidden" r:id="rId16"/>
    <sheet name="Лист10" sheetId="16" state="hidden" r:id="rId17"/>
  </sheets>
  <definedNames>
    <definedName function="false" hidden="false" localSheetId="4" name="_xlnm.Print_Titles" vbProcedure="false">'График ревизий'!$1:$3</definedName>
    <definedName function="false" hidden="true" localSheetId="8" name="_xlnm._FilterDatabase" vbProcedure="false">СГП!$A$3:$K$32</definedName>
    <definedName function="false" hidden="false" localSheetId="12" name="_xlnm.Print_Area" vbProcedure="false">'Склад ОПМ'!$A$1:$K$28</definedName>
    <definedName function="false" hidden="false" localSheetId="12" name="_xlnm.Print_Titles" vbProcedure="false">'Склад ОПМ'!$1:$4</definedName>
    <definedName function="false" hidden="true" localSheetId="12" name="_xlnm._FilterDatabase" vbProcedure="false">'Склад ОПМ'!$A$1:$K$22</definedName>
    <definedName function="false" hidden="false" localSheetId="4" name="Excel_BuiltIn__FilterDatabase" vbProcedure="false">NA()</definedName>
    <definedName function="false" hidden="false" localSheetId="12" name="Excel_BuiltIn_Print_Area" vbProcedure="false">'Склад ОПМ'!$A$1:$N$4</definedName>
    <definedName function="false" hidden="false" localSheetId="13" name="Excel_BuiltIn_Print_Titles" vbProcedure="false">'контрол лист'!$3:$5</definedName>
    <definedName function="false" hidden="false" localSheetId="13" name="Excel_BuiltIn__FilterDatabase" vbProcedure="false">'контрол лист'!$A$1:$J$71</definedName>
    <definedName function="false" hidden="false" localSheetId="13" name="__xlnm_Print_Titles" vbProcedure="false">'контрол лист'!$3:$5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</commentList>
</comments>
</file>

<file path=xl/comments1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4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4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4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5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5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comments16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<sst xmlns="http://schemas.openxmlformats.org/spreadsheetml/2006/main" count="2165" uniqueCount="471">
  <si>
    <t xml:space="preserve">ОТЧЕТ ПО ДЕРАТИЗАЦИИ ДЕЗИНСЕКЦИИ</t>
  </si>
  <si>
    <t xml:space="preserve">Договор № </t>
  </si>
  <si>
    <t xml:space="preserve">1 ОТ 26.12.23г </t>
  </si>
  <si>
    <t xml:space="preserve">дератизация/дезинсекция</t>
  </si>
  <si>
    <t xml:space="preserve">4 раза в месяц</t>
  </si>
  <si>
    <t xml:space="preserve">Аэрозоль</t>
  </si>
  <si>
    <t xml:space="preserve">По заявке</t>
  </si>
  <si>
    <t xml:space="preserve">период</t>
  </si>
  <si>
    <t xml:space="preserve">01.07.2024-15.07.2024</t>
  </si>
  <si>
    <t xml:space="preserve">Исполнитель:</t>
  </si>
  <si>
    <t xml:space="preserve">ООО «Альфадез»</t>
  </si>
  <si>
    <t xml:space="preserve">Заказчик:</t>
  </si>
  <si>
    <t xml:space="preserve">ОАО «Токаревская птицефабрика» филиал «Мясоптицекомбинат «Михайловский» </t>
  </si>
  <si>
    <t xml:space="preserve">Адрес:  41000, Саратовская область, Татищевский район, р.п. Татищево </t>
  </si>
  <si>
    <t xml:space="preserve">Составил:</t>
  </si>
  <si>
    <t xml:space="preserve">Специалист по пест контролю ООО «Альфадез»</t>
  </si>
  <si>
    <t xml:space="preserve">____________Руденко В.Н. </t>
  </si>
  <si>
    <t xml:space="preserve">Согласовано:</t>
  </si>
  <si>
    <t xml:space="preserve">Представитель Заказчика</t>
  </si>
  <si>
    <t xml:space="preserve">__________  Маркус Л.В.</t>
  </si>
  <si>
    <t xml:space="preserve">АКТ СДАЧИ ПРИЕМКИ РАБОТ</t>
  </si>
  <si>
    <t xml:space="preserve">Исполнитель ООО «Альфадез», в лице специалиста по пест контролю Руденко ВН.  с одной стороны и</t>
  </si>
  <si>
    <t xml:space="preserve">ОАО «Токаревская птицефабрика» ОП Михайловское в лице главного технолога с другой стороны составили   настоящий  Акт  о  том,  что за период </t>
  </si>
  <si>
    <t xml:space="preserve">были проведены работы по договору №</t>
  </si>
  <si>
    <t xml:space="preserve">При подписании Сторонами настоящего Акта, работы считаются выполненными в полном объеме. Взаимных претензий по результатам работ Стороны не имеют.</t>
  </si>
  <si>
    <t xml:space="preserve">Дератизация помещений</t>
  </si>
  <si>
    <t xml:space="preserve">Осмотр помещений</t>
  </si>
  <si>
    <t xml:space="preserve">кв.м</t>
  </si>
  <si>
    <t xml:space="preserve">Установка клеевых ловушек</t>
  </si>
  <si>
    <t xml:space="preserve">шт</t>
  </si>
  <si>
    <t xml:space="preserve">Дератизация территории</t>
  </si>
  <si>
    <t xml:space="preserve">Осмотр территории</t>
  </si>
  <si>
    <t xml:space="preserve">Контрольно истребительные устройства</t>
  </si>
  <si>
    <t xml:space="preserve">Наименование и количество применяемого ядовитого вещества,кг</t>
  </si>
  <si>
    <t xml:space="preserve">Ратобор-брикет от грызунов</t>
  </si>
  <si>
    <t xml:space="preserve">Бродифакум 0,005%</t>
  </si>
  <si>
    <t xml:space="preserve">РОСС RU Д-RU.АД37.В.11289/19</t>
  </si>
  <si>
    <t xml:space="preserve">кг</t>
  </si>
  <si>
    <t xml:space="preserve">АЛТ клей  </t>
  </si>
  <si>
    <t xml:space="preserve">Полибутилен 80,8%</t>
  </si>
  <si>
    <t xml:space="preserve">РОСС RU.АЯ12.Д02542</t>
  </si>
  <si>
    <t xml:space="preserve">Дезинсекция</t>
  </si>
  <si>
    <t xml:space="preserve">Мелкодисперсионное орошение</t>
  </si>
  <si>
    <t xml:space="preserve">-</t>
  </si>
  <si>
    <t xml:space="preserve">Чистка инсектицидных ламп</t>
  </si>
  <si>
    <t xml:space="preserve">Инсектицидные лампы</t>
  </si>
  <si>
    <t xml:space="preserve">Супер фас</t>
  </si>
  <si>
    <t xml:space="preserve">Тиаметоксам 4%, пиретроид зета-циперметрин1%</t>
  </si>
  <si>
    <t xml:space="preserve">РОСС RU Д-RU.АЯ12.В.002289/19</t>
  </si>
  <si>
    <t xml:space="preserve">Флайт байт</t>
  </si>
  <si>
    <r>
      <rPr>
        <sz val="10"/>
        <color rgb="FF000000"/>
        <rFont val="Times New Roman"/>
        <family val="1"/>
        <charset val="1"/>
      </rPr>
      <t xml:space="preserve">Флайт байт (метомил  1%,    цистрикозен  (0,25%) </t>
    </r>
    <r>
      <rPr>
        <sz val="10.5"/>
        <color rgb="FF000000"/>
        <rFont val="Times New Roman"/>
        <family val="1"/>
        <charset val="1"/>
      </rPr>
      <t xml:space="preserve">) </t>
    </r>
  </si>
  <si>
    <t xml:space="preserve">РОСС RU Д-NL.АЯ12.В.00047/18</t>
  </si>
  <si>
    <t xml:space="preserve">Главный технолог</t>
  </si>
  <si>
    <t xml:space="preserve">__________  Спиридонова С.А. </t>
  </si>
  <si>
    <t xml:space="preserve">-АКТ СДАЧИ ПРИЕМКИ ВЫПОЛНЕННЫХ РАБОТ </t>
  </si>
  <si>
    <t xml:space="preserve">1.   Наименование предприятия — Заказчика</t>
  </si>
  <si>
    <t xml:space="preserve">2.   Фактический адрес:</t>
  </si>
  <si>
    <t xml:space="preserve">3.   Комиссия в составе:</t>
  </si>
  <si>
    <t xml:space="preserve">ОАО «Токаревская птицефабрика» филиал «Михайловский»</t>
  </si>
  <si>
    <t xml:space="preserve">Специалист по пест контролю ООО Альфадез Руденко В.Н.</t>
  </si>
  <si>
    <t xml:space="preserve">провели обследование состояния предприятия </t>
  </si>
  <si>
    <t xml:space="preserve">4. Дератизация</t>
  </si>
  <si>
    <t xml:space="preserve">нетоксичных средств расставлено / заменено КИУ в помещениях</t>
  </si>
  <si>
    <t xml:space="preserve">родентицидных средств расставлено / заменено КИУ по периметру зданий</t>
  </si>
  <si>
    <t xml:space="preserve">родентицидных средств расставлено / заменено КИУ на территории предприятия</t>
  </si>
  <si>
    <t xml:space="preserve">Итого</t>
  </si>
  <si>
    <t xml:space="preserve">Наименование и количество применяемого ядовитого вещества</t>
  </si>
  <si>
    <t xml:space="preserve">Великий воин гель (инсектицид)</t>
  </si>
  <si>
    <t xml:space="preserve">Диазинон 0,2%</t>
  </si>
  <si>
    <t xml:space="preserve">РОСС RU Д-RU.77.99.88.002.Е0.40791.09.11 от 30.09.2011 до 02.02.2026</t>
  </si>
  <si>
    <t xml:space="preserve">КГ</t>
  </si>
  <si>
    <t xml:space="preserve">См журнал учета внесенных пестицидов</t>
  </si>
  <si>
    <t xml:space="preserve">“Грызунит-блок”</t>
  </si>
  <si>
    <t xml:space="preserve">Бродифакум 0,05%</t>
  </si>
  <si>
    <t xml:space="preserve">РОСС RU.АЯ12.Д02546</t>
  </si>
  <si>
    <t xml:space="preserve">“Ратобор” (родентицид) брикет</t>
  </si>
  <si>
    <t xml:space="preserve">РОСС RU Д-RU.3992.04ФЖШО 0236 от 18.03.20 до 03.05.25</t>
  </si>
  <si>
    <t xml:space="preserve">Л</t>
  </si>
  <si>
    <t xml:space="preserve">5. Дезинсекция</t>
  </si>
  <si>
    <t xml:space="preserve">мониторинг /чистка ИЛ</t>
  </si>
  <si>
    <t xml:space="preserve">замена клеевой пластины в ИМ</t>
  </si>
  <si>
    <t xml:space="preserve">Профилактическое мелкодисперсионное орошение</t>
  </si>
  <si>
    <t xml:space="preserve">КВ.М</t>
  </si>
  <si>
    <t xml:space="preserve">6. Следы присутствия вредителей отмечены в точках контроля, согласно контрольному листу проверки средств контроля дератизации, дезинсекции настоящего отчета</t>
  </si>
  <si>
    <t xml:space="preserve">7. Замечания: Все работы проведены по согласованию и с одобрения представителей администрации. Претензий по проведению работ нет.</t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</si>
  <si>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</si>
  <si>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</si>
  <si>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</t>
  </si>
  <si>
    <t xml:space="preserve">ИЛ -инсектицидные лампы от летающих насекомых Ж — живоловка от грызунов</t>
  </si>
  <si>
    <t xml:space="preserve">___________/Маркус Л.В.</t>
  </si>
  <si>
    <t xml:space="preserve">-ОЦЕНКА ЭФФЕКТИВНОСТИ РАБОТ ПО ДЕРАТИЗАЦИИ,ДЕЗИНСЕКЦИИ</t>
  </si>
  <si>
    <t xml:space="preserve">№ п\п</t>
  </si>
  <si>
    <t xml:space="preserve">Наименование</t>
  </si>
  <si>
    <t xml:space="preserve">Дератизация</t>
  </si>
  <si>
    <t xml:space="preserve">1. Площадь объекта</t>
  </si>
  <si>
    <t xml:space="preserve">1.1</t>
  </si>
  <si>
    <t xml:space="preserve">Общая площадь, кв.м</t>
  </si>
  <si>
    <t xml:space="preserve">1.2</t>
  </si>
  <si>
    <t xml:space="preserve">2 Средства учета вредителей</t>
  </si>
  <si>
    <t xml:space="preserve">2.1</t>
  </si>
  <si>
    <t xml:space="preserve">Общее количество КИУ,Ж/ИЛ, шт</t>
  </si>
  <si>
    <t xml:space="preserve">2.2</t>
  </si>
  <si>
    <t xml:space="preserve">Заселенные КИУ/ИЛ, шт.</t>
  </si>
  <si>
    <t xml:space="preserve">2.3</t>
  </si>
  <si>
    <t xml:space="preserve">Свободные от вредителей, % (100-2.2*100/2.1)</t>
  </si>
  <si>
    <t xml:space="preserve">2. Методы обследования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</si>
  <si>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</si>
  <si>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</si>
  <si>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</si>
  <si>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</si>
  <si>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</si>
  <si>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и замена  клеевых ловушек в инсектомониторах. Осмотр и очистка инсектицидных ламп.  Чистка канализации в цехах и септиков на территории</t>
  </si>
  <si>
    <t xml:space="preserve">2.2.1</t>
  </si>
  <si>
    <t xml:space="preserve">2.2.2</t>
  </si>
  <si>
    <t xml:space="preserve">Ж</t>
  </si>
  <si>
    <t xml:space="preserve">2.2.3</t>
  </si>
  <si>
    <t xml:space="preserve">2.2.4</t>
  </si>
  <si>
    <t xml:space="preserve">Итого средств учета от грызунов по периметру территории</t>
  </si>
  <si>
    <t xml:space="preserve">1 контур защиты</t>
  </si>
  <si>
    <t xml:space="preserve">КИУ</t>
  </si>
  <si>
    <t xml:space="preserve">2.2.5</t>
  </si>
  <si>
    <t xml:space="preserve">2.2.6</t>
  </si>
  <si>
    <t xml:space="preserve">ИМ</t>
  </si>
  <si>
    <t xml:space="preserve">3. Оценка эффективности</t>
  </si>
  <si>
    <t xml:space="preserve">3.1</t>
  </si>
  <si>
    <t xml:space="preserve">  Норма эффективности: 90 - 100%-хорошая</t>
  </si>
  <si>
    <t xml:space="preserve">хорошая</t>
  </si>
  <si>
    <t xml:space="preserve">3.2</t>
  </si>
  <si>
    <t xml:space="preserve">    80 - 90% удовлетворительная.</t>
  </si>
  <si>
    <t xml:space="preserve">3.3</t>
  </si>
  <si>
    <t xml:space="preserve">  Ниже 80% - не удовлетворительная</t>
  </si>
  <si>
    <t xml:space="preserve">4. Рекомендации и дополнительные мероприятия</t>
  </si>
  <si>
    <t xml:space="preserve">4.1</t>
  </si>
  <si>
    <t xml:space="preserve">Соблюдение санитарного режима во всех подразделениях.  Барьерная дератизация в места естественного укрытия. Установка ИМ в контрольных точках на складе материалов и ЦТФ.  Прочистка канализации в санузле СГП на входе в производство. Прочистить в СГП где раздевалка слив канализации. Обработка сливов и канализации на ЦТФ, контроль биологических отходов на территории. Проводить своевременный обкос травянного покрова на территории</t>
  </si>
  <si>
    <t xml:space="preserve">КИУ-контрольно истребительные устройства от грызунов ИМ-инсектицидные мониторы/ловушки от ползающих насекомых 
</t>
  </si>
  <si>
    <t xml:space="preserve">ИЛ -инсектицидные лампы от летающих насекомых</t>
  </si>
  <si>
    <t xml:space="preserve">___________Маркус Л.В.</t>
  </si>
  <si>
    <t xml:space="preserve">-ГРАФИК РЕВИЗИЙ </t>
  </si>
  <si>
    <t xml:space="preserve">№П/П</t>
  </si>
  <si>
    <t xml:space="preserve">контур</t>
  </si>
  <si>
    <t xml:space="preserve">КИУ/ИЛ/ИМ/КВ.М</t>
  </si>
  <si>
    <t xml:space="preserve">количество</t>
  </si>
  <si>
    <t xml:space="preserve">3 контур защиты</t>
  </si>
  <si>
    <t xml:space="preserve">ИЛ</t>
  </si>
  <si>
    <t xml:space="preserve">2 контур защиты</t>
  </si>
  <si>
    <t xml:space="preserve">Периметр территории предприятия</t>
  </si>
  <si>
    <t xml:space="preserve">1 контур  защиты</t>
  </si>
  <si>
    <t xml:space="preserve">Мелкодисперсное орошение</t>
  </si>
  <si>
    <t xml:space="preserve">__________________Руденко В.Н. </t>
  </si>
  <si>
    <t xml:space="preserve">_______________Маркус Л.В.</t>
  </si>
  <si>
    <t xml:space="preserve">Пономарева</t>
  </si>
  <si>
    <t xml:space="preserve">-КОНТРОЛЬНЫЙ ЛИСТ ПРОВЕРКИ СРЕДСТВ КОНТРОЛЯ ДЕРАТИЗАЦИИ</t>
  </si>
  <si>
    <t xml:space="preserve">ДЕЗИНСЕКЦИИ «СТОЛОВАЯ»</t>
  </si>
  <si>
    <t xml:space="preserve">Месторасположение</t>
  </si>
  <si>
    <t xml:space="preserve">Контур защиты</t>
  </si>
  <si>
    <t xml:space="preserve">Тип ловушки</t>
  </si>
  <si>
    <t xml:space="preserve">Контрольные точки (№)</t>
  </si>
  <si>
    <t xml:space="preserve">Пищевые/ не пищевые</t>
  </si>
  <si>
    <t xml:space="preserve">Кол-во ловушек/кв.м</t>
  </si>
  <si>
    <t xml:space="preserve">Погрызы    (№)</t>
  </si>
  <si>
    <t xml:space="preserve">Наличие вредителей (№)</t>
  </si>
  <si>
    <t xml:space="preserve">Отсутствует (№)</t>
  </si>
  <si>
    <t xml:space="preserve">Не исправные (№)</t>
  </si>
  <si>
    <t xml:space="preserve">Замена/ установка/чистка (№) </t>
  </si>
  <si>
    <t xml:space="preserve">Столовая Вход</t>
  </si>
  <si>
    <t xml:space="preserve">Пищевые </t>
  </si>
  <si>
    <t xml:space="preserve">Столовая Холодильная камера</t>
  </si>
  <si>
    <t xml:space="preserve">Столовая Коридор </t>
  </si>
  <si>
    <t xml:space="preserve">Столовая Складское помещение</t>
  </si>
  <si>
    <t xml:space="preserve">Столовая Рабочая зона </t>
  </si>
  <si>
    <t xml:space="preserve">6-10</t>
  </si>
  <si>
    <t xml:space="preserve">Столовая Мойка посуды</t>
  </si>
  <si>
    <t xml:space="preserve">Столовая Помещение общего назначения</t>
  </si>
  <si>
    <t xml:space="preserve">замена клеевой пластины</t>
  </si>
  <si>
    <t xml:space="preserve">4-6</t>
  </si>
  <si>
    <t xml:space="preserve">Столовая периметр здания</t>
  </si>
  <si>
    <t xml:space="preserve">1-10</t>
  </si>
  <si>
    <t xml:space="preserve">Не пищевые</t>
  </si>
  <si>
    <t xml:space="preserve">Итого средств учета от грызунов в помещениях</t>
  </si>
  <si>
    <t xml:space="preserve">Итого средств учета от грызунов по периметру зданий</t>
  </si>
  <si>
    <t xml:space="preserve">Итого средств учета летающих насекомых в помещениях</t>
  </si>
  <si>
    <t xml:space="preserve"> Итого средств учета от членистоногих насекомых</t>
  </si>
  <si>
    <t xml:space="preserve">Количество заселенных средств учета</t>
  </si>
  <si>
    <t xml:space="preserve">Количество ловушек с отловленными вредителями</t>
  </si>
  <si>
    <t xml:space="preserve">Итого отсутствует средства контроля  </t>
  </si>
  <si>
    <t xml:space="preserve">Итого не исправные средства контроля </t>
  </si>
  <si>
    <t xml:space="preserve">Итого замена/установка/чистка    
</t>
  </si>
  <si>
    <t xml:space="preserve">Состояние приманки 0- нет погрызов 1-единичные 2-множественные 3-съедена  половина и более приманки</t>
  </si>
  <si>
    <t xml:space="preserve">_________/ Руденко В.Н.</t>
  </si>
  <si>
    <t xml:space="preserve">Представитель заказчика </t>
  </si>
  <si>
    <t xml:space="preserve">_________/Маркус Л.В.</t>
  </si>
  <si>
    <t xml:space="preserve">-КОНТРОЛЬНЫЙ ЛИСТ ПРОВЕРКИ СРЕДСТВ КОНТРОЛЯ ДЕРАТИЗАЦИИ  </t>
  </si>
  <si>
    <t xml:space="preserve">ДЕЗИНСЕКЦИИ «СГП БЫТОВЫЕ ПОМЕЩЕНИЯ»</t>
  </si>
  <si>
    <t xml:space="preserve">СГП раздевалка Зал 1 2эт</t>
  </si>
  <si>
    <t xml:space="preserve">чистка</t>
  </si>
  <si>
    <t xml:space="preserve">СГП раздевалка Зал 2 2эт</t>
  </si>
  <si>
    <t xml:space="preserve">СГП раздевалка Санузел 2эт</t>
  </si>
  <si>
    <t xml:space="preserve">ДЕЗИНСЕКЦИИ «АДМИНИСТРАЦИЯ»</t>
  </si>
  <si>
    <t xml:space="preserve">Администрация Санузел мужской</t>
  </si>
  <si>
    <t xml:space="preserve">Администрация Санузел женский</t>
  </si>
  <si>
    <t xml:space="preserve">Администрация периметр здания</t>
  </si>
  <si>
    <t xml:space="preserve">1-9</t>
  </si>
  <si>
    <t xml:space="preserve">-КОНТРОЛЬНЫЙ ЛИСТ ПРОВЕРКИ СРЕДСТВ КОНТРОЛЯ ДЕРАТИЗАЦИИ  ДЕЗИНСЕКЦИИ «СГП»</t>
  </si>
  <si>
    <t xml:space="preserve">СГП 1эт Коридор</t>
  </si>
  <si>
    <t xml:space="preserve">1,3,26,25,27,28,30,29,5,6,8,7,14,4,68,67,66,20,19,9</t>
  </si>
  <si>
    <t xml:space="preserve">СГП 1эт Зона отгрузки</t>
  </si>
  <si>
    <t xml:space="preserve">СГП 1эт Вход</t>
  </si>
  <si>
    <t xml:space="preserve">СГП 1эт Кабинет</t>
  </si>
  <si>
    <t xml:space="preserve">СГП 1эт Коридор 2</t>
  </si>
  <si>
    <t xml:space="preserve">15,13,58,57,21,56,55,53</t>
  </si>
  <si>
    <t xml:space="preserve">СГП 1эт Раздевалка</t>
  </si>
  <si>
    <t xml:space="preserve">СГП 1эт Камера №7</t>
  </si>
  <si>
    <t xml:space="preserve">СГП 1эт КШЗ № 1</t>
  </si>
  <si>
    <t xml:space="preserve">СГП 1эт Камера № 4</t>
  </si>
  <si>
    <t xml:space="preserve">СГП 1эт Камера №5</t>
  </si>
  <si>
    <t xml:space="preserve">СГП 1эт Камера №6</t>
  </si>
  <si>
    <t xml:space="preserve">2,,5,6,</t>
  </si>
  <si>
    <t xml:space="preserve">3,4,8</t>
  </si>
  <si>
    <t xml:space="preserve">СГП 1эт Камера № 3</t>
  </si>
  <si>
    <t xml:space="preserve">СГП периметр здания </t>
  </si>
  <si>
    <t xml:space="preserve">1-27,70-80</t>
  </si>
  <si>
    <t xml:space="preserve">Итого замена/установка
</t>
  </si>
  <si>
    <t xml:space="preserve">-КОНТРОЛЬНЫЙ ЛИСТ ПРОВЕРКИ СРЕДСТВ КОНТРОЛЯ ДЕРАТИЗАЦИИ  ДЕЗИНСЕКЦИИ</t>
  </si>
  <si>
    <t xml:space="preserve">«СКЛАД ЦТФ»</t>
  </si>
  <si>
    <t xml:space="preserve">ЦТФ Правое крыло </t>
  </si>
  <si>
    <t xml:space="preserve">1-4</t>
  </si>
  <si>
    <t xml:space="preserve">ЦТФ Котел 1-7</t>
  </si>
  <si>
    <t xml:space="preserve">5-8</t>
  </si>
  <si>
    <t xml:space="preserve">ЦТФ Левое крыло</t>
  </si>
  <si>
    <t xml:space="preserve">9-13,16-22</t>
  </si>
  <si>
    <t xml:space="preserve">ЦТФ Бытовые помещения</t>
  </si>
  <si>
    <t xml:space="preserve">3-6,8</t>
  </si>
  <si>
    <t xml:space="preserve">ЦТФ Периметр здания </t>
  </si>
  <si>
    <t xml:space="preserve">1-22</t>
  </si>
  <si>
    <t xml:space="preserve">«ЦЕХ УБОЯ И ПЕРЕРАБОТКИ ПТИЦЫ»</t>
  </si>
  <si>
    <t xml:space="preserve">ЦуиПП Склад хранения упаковочных материалов</t>
  </si>
  <si>
    <t xml:space="preserve">ЦуиПП Кабинет руководителя</t>
  </si>
  <si>
    <t xml:space="preserve">2,23,24</t>
  </si>
  <si>
    <t xml:space="preserve">ЦуиПП Кабинет тех.службы</t>
  </si>
  <si>
    <t xml:space="preserve">ЦуиПП Теплоузел</t>
  </si>
  <si>
    <t xml:space="preserve">ЦуиПП Компрессорная и холодильные установки</t>
  </si>
  <si>
    <t xml:space="preserve">ЦуиПП Щитовая</t>
  </si>
  <si>
    <t xml:space="preserve">7,8,18-20</t>
  </si>
  <si>
    <t xml:space="preserve">ЦуиПП Водоподготовка</t>
  </si>
  <si>
    <t xml:space="preserve">ЦуиПП Коридор</t>
  </si>
  <si>
    <t xml:space="preserve">ЦуиПП Склад хранения моющих средств</t>
  </si>
  <si>
    <t xml:space="preserve">ЦуиПП Бытовое помещение</t>
  </si>
  <si>
    <t xml:space="preserve">ЦуиПП Вскрывочная</t>
  </si>
  <si>
    <t xml:space="preserve">ЦуиПП Раздевалки</t>
  </si>
  <si>
    <t xml:space="preserve">15-17</t>
  </si>
  <si>
    <t xml:space="preserve">ЦуиПП Кабинет мастеров и учетчиков</t>
  </si>
  <si>
    <t xml:space="preserve">ЦуиПП Производственный цех</t>
  </si>
  <si>
    <t xml:space="preserve">2-8,10-12,19-21,23</t>
  </si>
  <si>
    <t xml:space="preserve">ЦуиПП Помещение рядом с раздевалками</t>
  </si>
  <si>
    <t xml:space="preserve">6-8</t>
  </si>
  <si>
    <t xml:space="preserve">ЦуиПП Периметр здания</t>
  </si>
  <si>
    <t xml:space="preserve">18,28-69</t>
  </si>
  <si>
    <t xml:space="preserve">Итого замена/установка/чистка
</t>
  </si>
  <si>
    <t xml:space="preserve">-КОНТРОЛЬНЫЙ ЛИСТ ПРОВЕРКИ ИНСЕКТИЦИДНЫХ ЛАМП </t>
  </si>
  <si>
    <t xml:space="preserve">ПО ЛЕТАЮЩИМ СИНАНТРОПНЫМ ЧЛЕНИСТОНОГИМ</t>
  </si>
  <si>
    <t xml:space="preserve">№
П/П</t>
  </si>
  <si>
    <t xml:space="preserve">№ Инсектицидных ламп</t>
  </si>
  <si>
    <t xml:space="preserve">Количество инсектицидных ламп</t>
  </si>
  <si>
    <t xml:space="preserve">Результат контроля</t>
  </si>
  <si>
    <t xml:space="preserve">Количество особей синантропных членистоногих, шт.</t>
  </si>
  <si>
    <t xml:space="preserve">принятые меры</t>
  </si>
  <si>
    <t xml:space="preserve">Склад ОПМ</t>
  </si>
  <si>
    <t xml:space="preserve">оч</t>
  </si>
  <si>
    <t xml:space="preserve">ЦТФ</t>
  </si>
  <si>
    <t xml:space="preserve">Склад готовой продукции</t>
  </si>
  <si>
    <t xml:space="preserve">Цех убоя  и переработки птицы</t>
  </si>
  <si>
    <t xml:space="preserve">СГП : раздевалка 2эт</t>
  </si>
  <si>
    <t xml:space="preserve">Итого, шт</t>
  </si>
  <si>
    <t xml:space="preserve">Условные обозначения: «-» — отсутствие насекомых, «+» — наличие насекомых,  «О» - осмотр инсектицидной лампы «Ч»-чистка инсектицидной лампы  </t>
  </si>
  <si>
    <t xml:space="preserve">________________Руденко В.Н.</t>
  </si>
  <si>
    <t xml:space="preserve">«СКЛАД ОПМ»</t>
  </si>
  <si>
    <t xml:space="preserve">Склад ОПМ Отделение ПЭТ пленки</t>
  </si>
  <si>
    <t xml:space="preserve">Склад ОПМ Отделение гофротары</t>
  </si>
  <si>
    <t xml:space="preserve">25-27</t>
  </si>
  <si>
    <t xml:space="preserve">Склад ОПМ Вход</t>
  </si>
  <si>
    <t xml:space="preserve">Склад ОПМ Санузел</t>
  </si>
  <si>
    <t xml:space="preserve">Склад ОПМ Коридор </t>
  </si>
  <si>
    <t xml:space="preserve">30-33</t>
  </si>
  <si>
    <t xml:space="preserve">Склад ОПМ Зона погрузки гофротары</t>
  </si>
  <si>
    <t xml:space="preserve">1-3</t>
  </si>
  <si>
    <t xml:space="preserve">Склад ОПМ периметр здания</t>
  </si>
  <si>
    <t xml:space="preserve">1-46</t>
  </si>
  <si>
    <t xml:space="preserve">Согласовано:                   Представитель заказчика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</si>
  <si>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</si>
  <si>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</si>
  <si>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2018г</t>
  </si>
  <si>
    <t xml:space="preserve">Пищевые и не пищевые</t>
  </si>
  <si>
    <t xml:space="preserve"> Тип ловушки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</si>
  <si>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</si>
  <si>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</si>
  <si>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</si>
  <si>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</si>
  <si>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</si>
  <si>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</si>
  <si>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 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</si>
  <si>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</si>
  <si>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</si>
  <si>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</si>
  <si>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</si>
  <si>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 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</si>
  <si>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</si>
  <si>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</si>
  <si>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</si>
  <si>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</si>
  <si>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 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</si>
  <si>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</si>
  <si>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</si>
  <si>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</si>
  <si>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</si>
  <si>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</si>
  <si>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</si>
  <si>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</si>
  <si>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</si>
  <si>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</si>
  <si>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</si>
  <si>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</si>
  <si>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</si>
  <si>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</si>
  <si>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</si>
  <si>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</si>
  <si>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</si>
  <si>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</si>
  <si>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 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</si>
  <si>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</si>
  <si>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</si>
  <si>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</si>
  <si>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</si>
  <si>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 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</si>
  <si>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</si>
  <si>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</si>
  <si>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</si>
  <si>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</si>
  <si>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 </t>
  </si>
  <si>
    <t xml:space="preserve">1 этаж Посты отгрузки</t>
  </si>
  <si>
    <t xml:space="preserve">109,110,111,115</t>
  </si>
  <si>
    <t xml:space="preserve">1 этаж Подсобное помещение 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</si>
  <si>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</si>
  <si>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</si>
  <si>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</si>
  <si>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</si>
  <si>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</si>
  <si>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</si>
  <si>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</si>
  <si>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</si>
  <si>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</si>
  <si>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</si>
  <si>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</si>
  <si>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</si>
  <si>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</si>
  <si>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</si>
  <si>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 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</si>
  <si>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</si>
  <si>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</si>
  <si>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</si>
  <si>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</si>
  <si>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</si>
  <si>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</si>
  <si>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 </t>
  </si>
  <si>
    <t xml:space="preserve">1,2,3,4,5,6,7,8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</si>
  <si>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</si>
  <si>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</si>
  <si>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</si>
  <si>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</si>
  <si>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</si>
  <si>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</si>
  <si>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</si>
  <si>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</si>
  <si>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</si>
  <si>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</si>
  <si>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</si>
  <si>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</si>
  <si>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</si>
  <si>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</si>
  <si>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</si>
  <si>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</si>
  <si>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</si>
  <si>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</si>
  <si>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</si>
  <si>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</si>
  <si>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</si>
  <si>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</si>
  <si>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</si>
  <si>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</si>
  <si>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</si>
  <si>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</si>
  <si>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</si>
  <si>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</si>
  <si>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</si>
  <si>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</si>
  <si>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</si>
  <si>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</si>
  <si>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</si>
  <si>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</si>
  <si>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</si>
  <si>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</si>
  <si>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</si>
  <si>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</si>
  <si>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</si>
  <si>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</si>
  <si>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</si>
  <si>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</si>
  <si>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</si>
  <si>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</si>
  <si>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</si>
  <si>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</si>
  <si>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 </t>
  </si>
  <si>
    <t xml:space="preserve">Замена или установка ловушки, приманки</t>
  </si>
  <si>
    <t xml:space="preserve">«зп», «уп» 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</si>
  <si>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</si>
  <si>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</si>
  <si>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</si>
  <si>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</si>
  <si>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</si>
  <si>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Представитель    ООО «ПензаМолИнвест» </t>
  </si>
  <si>
    <t xml:space="preserve">ГРАФИК ОСМОТРА СРЕДСТВ КОНТРОЛЯ ДЕРАТИЗАЦИИ ПЕНЗАМОЛИНВЕСТ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</si>
  <si>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</si>
  <si>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</si>
  <si>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</si>
  <si>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</si>
  <si>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</si>
  <si>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</si>
  <si>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</si>
  <si>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</si>
  <si>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</si>
  <si>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</si>
  <si>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</si>
  <si>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</si>
  <si>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</si>
  <si>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</si>
  <si>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</si>
  <si>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</si>
  <si>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</si>
  <si>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</si>
  <si>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</si>
  <si>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</si>
  <si>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 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</si>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</sst>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@"/>
    <numFmt numFmtId="167" formatCode="0.00"/>
    <numFmt numFmtId="168" formatCode="0"/>
    <numFmt numFmtId="169" formatCode="dd/mm/yy"/>
    <numFmt numFmtId="170" formatCode="mm/yy"/>
  </numFmts>
  <fonts count="56">
    <font>
      <sz val="11"/>
      <color rgb="FF333333"/>
      <name val="Arial Cyr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333333"/>
      <name val="Arial Cyr"/>
      <family val="2"/>
      <charset val="1"/>
    </font>
    <font>
      <sz val="11"/>
      <color rgb="FF000000"/>
      <name val="Arial Cyr"/>
      <family val="2"/>
      <charset val="1"/>
    </font>
    <font>
      <b val="true"/>
      <sz val="10"/>
      <color rgb="FF333333"/>
      <name val="Arial Cyr"/>
      <family val="1"/>
      <charset val="1"/>
    </font>
    <font>
      <b val="true"/>
      <sz val="10"/>
      <color rgb="FF333333"/>
      <name val="Arial Cyr"/>
      <family val="2"/>
      <charset val="1"/>
    </font>
    <font>
      <sz val="10"/>
      <color rgb="FF333333"/>
      <name val="Arial Cyr"/>
      <family val="2"/>
      <charset val="1"/>
    </font>
    <font>
      <sz val="10"/>
      <color rgb="FF000000"/>
      <name val="Liberation Serif;Times New Roman"/>
      <family val="1"/>
      <charset val="1"/>
    </font>
    <font>
      <sz val="10.5"/>
      <color rgb="FF333333"/>
      <name val="Arial Cyr"/>
      <family val="2"/>
      <charset val="1"/>
    </font>
    <font>
      <sz val="13"/>
      <color rgb="FF000000"/>
      <name val="Arial Cyr"/>
      <family val="2"/>
      <charset val="1"/>
    </font>
    <font>
      <sz val="13"/>
      <color rgb="FF333333"/>
      <name val="Arial Cyr"/>
      <family val="2"/>
      <charset val="1"/>
    </font>
    <font>
      <sz val="10"/>
      <color rgb="FF000000"/>
      <name val="Times New Roman"/>
      <family val="1"/>
      <charset val="1"/>
    </font>
    <font>
      <sz val="10"/>
      <color rgb="FF333333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10"/>
      <color rgb="FF00000A"/>
      <name val="Times New Roman"/>
      <family val="1"/>
      <charset val="1"/>
    </font>
    <font>
      <sz val="10"/>
      <name val="Times New Roman"/>
      <family val="1"/>
      <charset val="1"/>
    </font>
    <font>
      <sz val="10.5"/>
      <color rgb="FF000000"/>
      <name val="Times New Roman"/>
      <family val="1"/>
      <charset val="1"/>
    </font>
    <font>
      <b val="true"/>
      <sz val="15"/>
      <color rgb="FF333333"/>
      <name val="Arial Cyr"/>
      <family val="2"/>
      <charset val="1"/>
    </font>
    <font>
      <sz val="10.5"/>
      <name val="Times New Roman"/>
      <family val="1"/>
      <charset val="1"/>
    </font>
    <font>
      <sz val="9"/>
      <color rgb="FF00000A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0.5"/>
      <color rgb="FF333333"/>
      <name val="Times New Roman"/>
      <family val="1"/>
      <charset val="1"/>
    </font>
    <font>
      <sz val="10"/>
      <color rgb="FF111521"/>
      <name val="Noto Sans"/>
      <family val="2"/>
      <charset val="1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b val="true"/>
      <sz val="10.5"/>
      <name val="Times New Roman"/>
      <family val="1"/>
      <charset val="1"/>
    </font>
    <font>
      <sz val="11"/>
      <color rgb="FF333333"/>
      <name val="Times New Roman"/>
      <family val="1"/>
      <charset val="1"/>
    </font>
    <font>
      <b val="true"/>
      <sz val="10.5"/>
      <color rgb="FF000000"/>
      <name val="Times New Roman"/>
      <family val="1"/>
      <charset val="1"/>
    </font>
    <font>
      <sz val="10"/>
      <color rgb="FF000000"/>
      <name val="Arial Cyr"/>
      <family val="2"/>
      <charset val="1"/>
    </font>
    <font>
      <b val="true"/>
      <sz val="12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204"/>
    </font>
    <font>
      <sz val="11"/>
      <name val="Times New Roman"/>
      <family val="1"/>
      <charset val="1"/>
    </font>
    <font>
      <sz val="8"/>
      <color rgb="FF000000"/>
      <name val="Times New Roman"/>
      <family val="1"/>
      <charset val="1"/>
    </font>
    <font>
      <b val="true"/>
      <i val="true"/>
      <sz val="10"/>
      <color rgb="FF000000"/>
      <name val="Times New Roman"/>
      <family val="1"/>
      <charset val="1"/>
    </font>
    <font>
      <sz val="7"/>
      <color rgb="FF000000"/>
      <name val="Arial Cyr"/>
      <family val="2"/>
      <charset val="1"/>
    </font>
    <font>
      <sz val="13"/>
      <color rgb="FF000000"/>
      <name val="Times New Roman"/>
      <family val="1"/>
      <charset val="1"/>
    </font>
    <font>
      <b val="true"/>
      <sz val="12"/>
      <color rgb="FF333333"/>
      <name val="Arial Cyr"/>
      <family val="2"/>
      <charset val="1"/>
    </font>
    <font>
      <sz val="13"/>
      <color rgb="FF000000"/>
      <name val="arial"/>
      <family val="2"/>
      <charset val="1"/>
    </font>
    <font>
      <sz val="10.5"/>
      <color rgb="FF000000"/>
      <name val="arial"/>
      <family val="2"/>
      <charset val="1"/>
    </font>
    <font>
      <sz val="10.5"/>
      <name val="arial"/>
      <family val="2"/>
      <charset val="1"/>
    </font>
    <font>
      <sz val="11"/>
      <color rgb="FF000000"/>
      <name val="arial"/>
      <family val="2"/>
      <charset val="1"/>
    </font>
    <font>
      <sz val="13"/>
      <name val="Times New Roman"/>
      <family val="1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333333"/>
      <name val="Times New Roman"/>
      <family val="1"/>
      <charset val="1"/>
    </font>
    <font>
      <sz val="9"/>
      <color rgb="FF000000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10"/>
      <name val="Arial"/>
      <family val="2"/>
      <charset val="1"/>
    </font>
    <font>
      <sz val="9"/>
      <color rgb="FF000000"/>
      <name val="Arial Cyr"/>
      <family val="2"/>
      <charset val="1"/>
    </font>
    <font>
      <b val="true"/>
      <sz val="12"/>
      <color rgb="FF000000"/>
      <name val="Times new roman"/>
      <family val="1"/>
      <charset val="1"/>
    </font>
    <font>
      <sz val="10.5"/>
      <color rgb="FF000000"/>
      <name val="Arial Cy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thin">
        <color rgb="FF232629"/>
      </left>
      <right style="thin">
        <color rgb="FF232629"/>
      </right>
      <top style="thin">
        <color rgb="FF232629"/>
      </top>
      <bottom style="thin">
        <color rgb="FF232629"/>
      </bottom>
      <diagonal/>
    </border>
    <border diagonalUp="false" diagonalDown="false">
      <left style="hair"/>
      <right/>
      <top/>
      <bottom/>
      <diagonal/>
    </border>
    <border diagonalUp="false" diagonalDown="false"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3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2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7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4" fontId="21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2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2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6" fontId="20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3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3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3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3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3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2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5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6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22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6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37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8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38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6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13" fillId="0" borderId="6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3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4" fillId="0" borderId="6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9" fontId="43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4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4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6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7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1" fillId="0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5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9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70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9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9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4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9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5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1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9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0A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521"/>
      <rgbColor rgb="FF232629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1581120</xdr:colOff>
      <xdr:row>29</xdr:row>
      <xdr:rowOff>104760</xdr:rowOff>
    </xdr:from>
    <xdr:to>
      <xdr:col>2</xdr:col>
      <xdr:colOff>841680</xdr:colOff>
      <xdr:row>36</xdr:row>
      <xdr:rowOff>108000</xdr:rowOff>
    </xdr:to>
    <xdr:pic>
      <xdr:nvPicPr>
        <xdr:cNvPr id="0" name="Изображение 1_0" descr=""/>
        <xdr:cNvPicPr/>
      </xdr:nvPicPr>
      <xdr:blipFill>
        <a:blip r:embed="rId1"/>
        <a:stretch/>
      </xdr:blipFill>
      <xdr:spPr>
        <a:xfrm>
          <a:off x="1581120" y="7901640"/>
          <a:ext cx="2927520" cy="158940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comments" Target="../comments14.xml"/><Relationship Id="rId2" Type="http://schemas.openxmlformats.org/officeDocument/2006/relationships/vmlDrawing" Target="../drawings/vmlDrawing1.vml"/>
</Relationships>
</file>

<file path=xl/worksheets/_rels/sheet15.xml.rels><?xml version="1.0" encoding="UTF-8"?>
<Relationships xmlns="http://schemas.openxmlformats.org/package/2006/relationships"><Relationship Id="rId1" Type="http://schemas.openxmlformats.org/officeDocument/2006/relationships/comments" Target="../comments15.xml"/><Relationship Id="rId2" Type="http://schemas.openxmlformats.org/officeDocument/2006/relationships/vmlDrawing" Target="../drawings/vmlDrawing2.vml"/>
</Relationships>
</file>

<file path=xl/worksheets/_rels/sheet16.xml.rels><?xml version="1.0" encoding="UTF-8"?>
<Relationships xmlns="http://schemas.openxmlformats.org/package/2006/relationships"><Relationship Id="rId1" Type="http://schemas.openxmlformats.org/officeDocument/2006/relationships/comments" Target="../comments16.xml"/><Relationship Id="rId2" Type="http://schemas.openxmlformats.org/officeDocument/2006/relationships/vmlDrawing" Target="../drawings/vmlDrawing3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false" showOutlineSymbols="true" defaultGridColor="true" view="normal" topLeftCell="A1" colorId="64" zoomScale="104" zoomScaleNormal="104" zoomScalePageLayoutView="100" workbookViewId="0">
      <selection pane="topLeft" activeCell="A1" activeCellId="0" sqref="A1"/>
    </sheetView>
  </sheetViews>
  <sheetFormatPr defaultColWidth="12.1328125" defaultRowHeight="14.25" zeroHeight="false" outlineLevelRow="0" outlineLevelCol="0"/>
  <cols>
    <col collapsed="false" customWidth="true" hidden="false" outlineLevel="0" max="1" min="1" style="1" width="16.98"/>
    <col collapsed="false" customWidth="true" hidden="false" outlineLevel="0" max="7" min="2" style="1" width="11.07"/>
    <col collapsed="false" customWidth="true" hidden="false" outlineLevel="0" max="8" min="8" style="1" width="7.39"/>
    <col collapsed="false" customWidth="true" hidden="false" outlineLevel="0" max="9" min="9" style="1" width="15.38"/>
    <col collapsed="false" customWidth="true" hidden="false" outlineLevel="0" max="64" min="10" style="1" width="11.07"/>
  </cols>
  <sheetData>
    <row r="1" customFormat="false" ht="14.25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</row>
    <row r="2" customFormat="false" ht="14.25" hidden="false" customHeight="true" outlineLevel="0" collapsed="false">
      <c r="A2" s="2" t="s">
        <v>0</v>
      </c>
      <c r="B2" s="2"/>
      <c r="C2" s="2"/>
      <c r="D2" s="2"/>
      <c r="E2" s="2"/>
      <c r="F2" s="2"/>
      <c r="G2" s="2"/>
      <c r="H2" s="0"/>
      <c r="I2" s="0"/>
      <c r="J2" s="0"/>
    </row>
    <row r="3" customFormat="false" ht="14.25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</row>
    <row r="4" customFormat="false" ht="14.25" hidden="false" customHeight="true" outlineLevel="0" collapsed="false">
      <c r="A4" s="1" t="s">
        <v>1</v>
      </c>
      <c r="B4" s="1" t="s">
        <v>2</v>
      </c>
      <c r="C4" s="0"/>
      <c r="D4" s="0"/>
      <c r="E4" s="0"/>
      <c r="F4" s="0"/>
      <c r="G4" s="0"/>
      <c r="H4" s="0"/>
      <c r="I4" s="0"/>
      <c r="J4" s="0"/>
    </row>
    <row r="5" customFormat="false" ht="14.25" hidden="false" customHeight="false" outlineLevel="0" collapsed="false">
      <c r="A5" s="0"/>
      <c r="B5" s="0"/>
      <c r="C5" s="0"/>
      <c r="D5" s="0"/>
      <c r="E5" s="0"/>
      <c r="F5" s="0"/>
      <c r="G5" s="0"/>
      <c r="H5" s="0"/>
      <c r="I5" s="0"/>
      <c r="J5" s="0"/>
    </row>
    <row r="6" customFormat="false" ht="14.25" hidden="false" customHeight="false" outlineLevel="0" collapsed="false">
      <c r="A6" s="1" t="s">
        <v>3</v>
      </c>
      <c r="B6" s="0"/>
      <c r="C6" s="1" t="s">
        <v>4</v>
      </c>
      <c r="D6" s="0"/>
      <c r="E6" s="0"/>
      <c r="F6" s="0"/>
      <c r="G6" s="0"/>
      <c r="H6" s="0"/>
      <c r="I6" s="0"/>
      <c r="J6" s="0"/>
    </row>
    <row r="7" customFormat="false" ht="14.25" hidden="false" customHeight="false" outlineLevel="0" collapsed="false">
      <c r="A7" s="1" t="s">
        <v>5</v>
      </c>
      <c r="B7" s="0"/>
      <c r="C7" s="1" t="s">
        <v>6</v>
      </c>
      <c r="D7" s="0"/>
      <c r="E7" s="0"/>
      <c r="F7" s="0"/>
      <c r="G7" s="0"/>
      <c r="H7" s="0"/>
      <c r="I7" s="0"/>
      <c r="J7" s="0"/>
    </row>
    <row r="8" customFormat="false" ht="14.25" hidden="false" customHeight="false" outlineLevel="0" collapsed="false">
      <c r="A8" s="0"/>
      <c r="B8" s="0"/>
      <c r="C8" s="0"/>
      <c r="D8" s="0"/>
      <c r="E8" s="0"/>
      <c r="F8" s="0"/>
      <c r="G8" s="0"/>
      <c r="H8" s="0"/>
      <c r="I8" s="0"/>
      <c r="J8" s="0"/>
    </row>
    <row r="9" customFormat="false" ht="14.25" hidden="false" customHeight="true" outlineLevel="0" collapsed="false">
      <c r="A9" s="0"/>
      <c r="B9" s="0"/>
      <c r="C9" s="3" t="s">
        <v>7</v>
      </c>
      <c r="D9" s="4" t="s">
        <v>8</v>
      </c>
      <c r="E9" s="4"/>
      <c r="F9" s="4"/>
      <c r="G9" s="0"/>
      <c r="H9" s="0"/>
      <c r="I9" s="0"/>
      <c r="J9" s="0"/>
    </row>
    <row r="10" customFormat="false" ht="14.25" hidden="false" customHeight="false" outlineLevel="0" collapsed="false">
      <c r="A10" s="0"/>
      <c r="B10" s="0"/>
      <c r="C10" s="0"/>
      <c r="D10" s="0"/>
      <c r="E10" s="0"/>
      <c r="F10" s="0"/>
      <c r="G10" s="0"/>
      <c r="H10" s="0"/>
      <c r="I10" s="0"/>
      <c r="J10" s="0"/>
    </row>
    <row r="11" customFormat="false" ht="14.25" hidden="false" customHeight="false" outlineLevel="0" collapsed="false">
      <c r="A11" s="0"/>
      <c r="B11" s="0"/>
      <c r="C11" s="0"/>
      <c r="D11" s="0"/>
      <c r="E11" s="0"/>
      <c r="F11" s="0"/>
      <c r="G11" s="0"/>
      <c r="H11" s="0"/>
      <c r="I11" s="0"/>
      <c r="J11" s="0"/>
    </row>
    <row r="12" customFormat="false" ht="14.25" hidden="false" customHeight="false" outlineLevel="0" collapsed="false">
      <c r="A12" s="0"/>
      <c r="B12" s="0"/>
      <c r="C12" s="0"/>
      <c r="D12" s="0"/>
      <c r="E12" s="0"/>
      <c r="F12" s="0"/>
      <c r="G12" s="0"/>
      <c r="H12" s="0"/>
      <c r="I12" s="0"/>
      <c r="J12" s="0"/>
    </row>
    <row r="13" customFormat="false" ht="14.25" hidden="false" customHeight="false" outlineLevel="0" collapsed="false">
      <c r="A13" s="0"/>
      <c r="B13" s="0"/>
      <c r="C13" s="0"/>
      <c r="D13" s="0"/>
      <c r="E13" s="0"/>
      <c r="F13" s="0"/>
      <c r="G13" s="0"/>
      <c r="H13" s="0"/>
      <c r="I13" s="0"/>
      <c r="J13" s="0"/>
    </row>
    <row r="14" customFormat="false" ht="14.25" hidden="false" customHeight="false" outlineLevel="0" collapsed="false">
      <c r="A14" s="0"/>
      <c r="B14" s="0"/>
      <c r="C14" s="0"/>
      <c r="D14" s="0"/>
      <c r="E14" s="0"/>
      <c r="F14" s="0"/>
      <c r="G14" s="0"/>
      <c r="H14" s="0"/>
      <c r="I14" s="0"/>
      <c r="J14" s="0"/>
    </row>
    <row r="15" customFormat="false" ht="20.85" hidden="false" customHeight="true" outlineLevel="0" collapsed="false">
      <c r="A15" s="3" t="s">
        <v>9</v>
      </c>
      <c r="B15" s="3" t="s">
        <v>10</v>
      </c>
      <c r="C15" s="0"/>
      <c r="D15" s="0"/>
      <c r="E15" s="0"/>
      <c r="F15" s="0"/>
      <c r="G15" s="0"/>
      <c r="H15" s="0"/>
      <c r="I15" s="0"/>
      <c r="J15" s="0"/>
    </row>
    <row r="16" customFormat="false" ht="20.85" hidden="false" customHeight="true" outlineLevel="0" collapsed="false">
      <c r="A16" s="3" t="s">
        <v>11</v>
      </c>
      <c r="B16" s="5" t="s">
        <v>12</v>
      </c>
      <c r="C16" s="6"/>
      <c r="D16" s="6"/>
      <c r="E16" s="6"/>
      <c r="F16" s="6"/>
      <c r="G16" s="6"/>
      <c r="H16" s="7"/>
      <c r="I16" s="7"/>
      <c r="J16" s="7"/>
    </row>
    <row r="17" customFormat="false" ht="23.15" hidden="false" customHeight="true" outlineLevel="0" collapsed="false">
      <c r="A17" s="3" t="s">
        <v>13</v>
      </c>
      <c r="B17" s="8"/>
      <c r="C17" s="9"/>
      <c r="D17" s="9"/>
      <c r="E17" s="9"/>
      <c r="F17" s="9"/>
      <c r="G17" s="10"/>
      <c r="H17" s="9"/>
      <c r="I17" s="9"/>
      <c r="J17" s="9"/>
      <c r="K17" s="11"/>
      <c r="L17" s="11"/>
    </row>
    <row r="18" customFormat="false" ht="14.9" hidden="false" customHeight="true" outlineLevel="0" collapsed="false">
      <c r="A18" s="12" t="str">
        <f aca="false">'Акт приема'!A1</f>
        <v>-АКТ СДАЧИ ПРИЕМКИ ВЫПОЛНЕННЫХ РАБОТ</v>
      </c>
      <c r="B18" s="12"/>
      <c r="C18" s="12"/>
      <c r="D18" s="12"/>
      <c r="E18" s="12"/>
      <c r="F18" s="12"/>
      <c r="G18" s="12"/>
      <c r="H18" s="12"/>
      <c r="I18" s="0"/>
      <c r="J18" s="0"/>
    </row>
    <row r="19" customFormat="false" ht="14.9" hidden="false" customHeight="true" outlineLevel="0" collapsed="false">
      <c r="A19" s="12" t="str">
        <f aca="false">эффект!B1</f>
        <v>-ОЦЕНКА ЭФФЕКТИВНОСТИ РАБОТ ПО ДЕРАТИЗАЦИИ,ДЕЗИНСЕКЦИИ</v>
      </c>
      <c r="B19" s="12"/>
      <c r="C19" s="12"/>
      <c r="D19" s="12"/>
      <c r="E19" s="12"/>
      <c r="F19" s="12"/>
      <c r="G19" s="12"/>
      <c r="H19" s="12"/>
      <c r="I19" s="0"/>
      <c r="J19" s="0"/>
    </row>
    <row r="20" customFormat="false" ht="14.9" hidden="false" customHeight="true" outlineLevel="0" collapsed="false">
      <c r="A20" s="12" t="str">
        <f aca="false">'График ревизий'!A1</f>
        <v>-ГРАФИК РЕВИЗИЙ</v>
      </c>
      <c r="B20" s="12"/>
      <c r="C20" s="12"/>
      <c r="D20" s="12"/>
      <c r="E20" s="12"/>
      <c r="F20" s="12"/>
      <c r="G20" s="12"/>
      <c r="H20" s="12"/>
      <c r="I20" s="0"/>
      <c r="J20" s="0"/>
    </row>
    <row r="21" customFormat="false" ht="14.9" hidden="false" customHeight="true" outlineLevel="0" collapsed="false">
      <c r="A21" s="12" t="str">
        <f aca="false">Столовая!A1</f>
        <v>-КОНТРОЛЬНЫЙ ЛИСТ ПРОВЕРКИ СРЕДСТВ КОНТРОЛЯ ДЕРАТИЗАЦИИ</v>
      </c>
      <c r="B21" s="12" t="str">
        <f aca="false">Столовая!A1</f>
        <v>-КОНТРОЛЬНЫЙ ЛИСТ ПРОВЕРКИ СРЕДСТВ КОНТРОЛЯ ДЕРАТИЗАЦИИ</v>
      </c>
      <c r="C21" s="12"/>
      <c r="D21" s="12"/>
      <c r="E21" s="12"/>
      <c r="F21" s="12"/>
      <c r="G21" s="12"/>
      <c r="H21" s="12"/>
      <c r="I21" s="13"/>
      <c r="J21" s="13"/>
    </row>
    <row r="22" customFormat="false" ht="14.9" hidden="false" customHeight="true" outlineLevel="0" collapsed="false">
      <c r="A22" s="1" t="str">
        <f aca="false">Столовая!A2</f>
        <v>ДЕЗИНСЕКЦИИ «СТОЛОВАЯ»</v>
      </c>
      <c r="B22" s="13"/>
      <c r="C22" s="13"/>
      <c r="D22" s="13"/>
      <c r="E22" s="13"/>
      <c r="F22" s="13"/>
      <c r="G22" s="13"/>
      <c r="H22" s="13"/>
      <c r="I22" s="13"/>
      <c r="J22" s="13"/>
    </row>
    <row r="23" customFormat="false" ht="14.25" hidden="false" customHeight="false" outlineLevel="0" collapsed="false">
      <c r="A23" s="12" t="str">
        <f aca="false">Раздевалка!A1</f>
        <v>-КОНТРОЛЬНЫЙ ЛИСТ ПРОВЕРКИ СРЕДСТВ КОНТРОЛЯ ДЕРАТИЗАЦИИ</v>
      </c>
      <c r="B23" s="12"/>
      <c r="C23" s="12"/>
      <c r="D23" s="12"/>
      <c r="E23" s="12"/>
      <c r="F23" s="12"/>
      <c r="G23" s="12"/>
      <c r="H23" s="12"/>
    </row>
    <row r="24" customFormat="false" ht="14.25" hidden="false" customHeight="false" outlineLevel="0" collapsed="false">
      <c r="A24" s="1" t="str">
        <f aca="false">Раздевалка!A2</f>
        <v>ДЕЗИНСЕКЦИИ «СГП БЫТОВЫЕ ПОМЕЩЕНИЯ»</v>
      </c>
      <c r="B24" s="0"/>
      <c r="C24" s="0"/>
      <c r="E24" s="0"/>
      <c r="F24" s="0"/>
      <c r="G24" s="0"/>
    </row>
    <row r="25" customFormat="false" ht="14.25" hidden="false" customHeight="false" outlineLevel="0" collapsed="false">
      <c r="A25" s="1" t="str">
        <f aca="false">Администрация!A1</f>
        <v>-КОНТРОЛЬНЫЙ ЛИСТ ПРОВЕРКИ СРЕДСТВ КОНТРОЛЯ ДЕРАТИЗАЦИИ</v>
      </c>
      <c r="B25" s="0"/>
      <c r="C25" s="0"/>
      <c r="E25" s="0"/>
      <c r="F25" s="0"/>
      <c r="G25" s="0"/>
    </row>
    <row r="26" customFormat="false" ht="14.25" hidden="false" customHeight="false" outlineLevel="0" collapsed="false">
      <c r="A26" s="1" t="str">
        <f aca="false">Администрация!A2</f>
        <v>ДЕЗИНСЕКЦИИ «АДМИНИСТРАЦИЯ»</v>
      </c>
      <c r="B26" s="0"/>
      <c r="C26" s="0"/>
      <c r="E26" s="0"/>
      <c r="F26" s="0"/>
      <c r="G26" s="0"/>
    </row>
    <row r="27" customFormat="false" ht="14.25" hidden="false" customHeight="false" outlineLevel="0" collapsed="false">
      <c r="A27" s="14" t="str">
        <f aca="false">СГП!A1</f>
        <v>-КОНТРОЛЬНЫЙ ЛИСТ ПРОВЕРКИ СРЕДСТВ КОНТРОЛЯ ДЕРАТИЗАЦИИ  ДЕЗИНСЕКЦИИ «СГП»</v>
      </c>
      <c r="B27" s="0"/>
      <c r="C27" s="0"/>
      <c r="E27" s="0"/>
      <c r="F27" s="0"/>
      <c r="G27" s="0"/>
    </row>
    <row r="28" customFormat="false" ht="14.25" hidden="false" customHeight="false" outlineLevel="0" collapsed="false">
      <c r="A28" s="1" t="str">
        <f aca="false">'Склад ЦТФ'!A1</f>
        <v>-КОНТРОЛЬНЫЙ ЛИСТ ПРОВЕРКИ СРЕДСТВ КОНТРОЛЯ ДЕРАТИЗАЦИИ  ДЕЗИНСЕКЦИИ</v>
      </c>
      <c r="B28" s="0"/>
      <c r="C28" s="0"/>
      <c r="E28" s="0"/>
      <c r="F28" s="0"/>
      <c r="G28" s="0"/>
    </row>
    <row r="29" customFormat="false" ht="14.25" hidden="false" customHeight="false" outlineLevel="0" collapsed="false">
      <c r="A29" s="1" t="str">
        <f aca="false">'Склад ЦТФ'!A2</f>
        <v>«СКЛАД ЦТФ»</v>
      </c>
      <c r="B29" s="0"/>
      <c r="C29" s="0"/>
      <c r="E29" s="0"/>
      <c r="F29" s="0"/>
      <c r="G29" s="0"/>
    </row>
    <row r="30" customFormat="false" ht="14.25" hidden="false" customHeight="false" outlineLevel="0" collapsed="false">
      <c r="A30" s="1" t="str">
        <f aca="false">'Цех убоя и переработки птицы'!A1</f>
        <v>-КОНТРОЛЬНЫЙ ЛИСТ ПРОВЕРКИ СРЕДСТВ КОНТРОЛЯ ДЕРАТИЗАЦИИ  ДЕЗИНСЕКЦИИ</v>
      </c>
      <c r="B30" s="0"/>
      <c r="C30" s="0"/>
      <c r="E30" s="0"/>
      <c r="F30" s="0"/>
      <c r="G30" s="0"/>
    </row>
    <row r="31" customFormat="false" ht="14.25" hidden="false" customHeight="false" outlineLevel="0" collapsed="false">
      <c r="A31" s="1" t="str">
        <f aca="false">'Цех убоя и переработки птицы'!A2</f>
        <v>«ЦЕХ УБОЯ И ПЕРЕРАБОТКИ ПТИЦЫ»</v>
      </c>
      <c r="B31" s="0"/>
      <c r="C31" s="0"/>
      <c r="E31" s="0"/>
      <c r="F31" s="0"/>
      <c r="G31" s="0"/>
    </row>
    <row r="32" customFormat="false" ht="14.25" hidden="false" customHeight="false" outlineLevel="0" collapsed="false">
      <c r="A32" s="1" t="str">
        <f aca="false">ИЛ!A1</f>
        <v>-КОНТРОЛЬНЫЙ ЛИСТ ПРОВЕРКИ ИНСЕКТИЦИДНЫХ ЛАМП</v>
      </c>
      <c r="B32" s="0"/>
      <c r="C32" s="0"/>
      <c r="E32" s="0"/>
      <c r="F32" s="0"/>
      <c r="G32" s="0"/>
    </row>
    <row r="33" customFormat="false" ht="14.25" hidden="false" customHeight="false" outlineLevel="0" collapsed="false">
      <c r="A33" s="1" t="str">
        <f aca="false">ИЛ!A2</f>
        <v>ПО ЛЕТАЮЩИМ СИНАНТРОПНЫМ ЧЛЕНИСТОНОГИМ</v>
      </c>
      <c r="B33" s="0"/>
      <c r="C33" s="0"/>
      <c r="E33" s="0"/>
      <c r="F33" s="0"/>
      <c r="G33" s="0"/>
    </row>
    <row r="34" customFormat="false" ht="14.25" hidden="false" customHeight="false" outlineLevel="0" collapsed="false">
      <c r="A34" s="1" t="str">
        <f aca="false">'Склад ОПМ'!A1</f>
        <v>-КОНТРОЛЬНЫЙ ЛИСТ ПРОВЕРКИ СРЕДСТВ КОНТРОЛЯ ДЕРАТИЗАЦИИ  ДЕЗИНСЕКЦИИ</v>
      </c>
      <c r="B34" s="0"/>
      <c r="C34" s="0"/>
      <c r="E34" s="0"/>
      <c r="F34" s="0"/>
      <c r="G34" s="0"/>
    </row>
    <row r="35" customFormat="false" ht="14.25" hidden="false" customHeight="false" outlineLevel="0" collapsed="false">
      <c r="A35" s="1" t="str">
        <f aca="false">'Склад ОПМ'!A2</f>
        <v>«СКЛАД ОПМ»</v>
      </c>
      <c r="B35" s="0"/>
      <c r="C35" s="0"/>
      <c r="E35" s="0"/>
      <c r="F35" s="0"/>
      <c r="G35" s="0"/>
    </row>
    <row r="36" customFormat="false" ht="14.25" hidden="false" customHeight="false" outlineLevel="0" collapsed="false">
      <c r="A36" s="0"/>
      <c r="B36" s="0"/>
      <c r="C36" s="0"/>
      <c r="E36" s="0"/>
      <c r="F36" s="0"/>
      <c r="G36" s="0"/>
    </row>
    <row r="37" customFormat="false" ht="14.25" hidden="false" customHeight="false" outlineLevel="0" collapsed="false">
      <c r="A37" s="0"/>
      <c r="B37" s="0"/>
      <c r="C37" s="0"/>
      <c r="E37" s="0"/>
      <c r="F37" s="0"/>
      <c r="G37" s="0"/>
    </row>
    <row r="38" customFormat="false" ht="14.25" hidden="false" customHeight="true" outlineLevel="0" collapsed="false">
      <c r="A38" s="13"/>
      <c r="B38" s="13"/>
      <c r="C38" s="13"/>
      <c r="E38" s="0"/>
      <c r="F38" s="0"/>
      <c r="G38" s="0"/>
    </row>
    <row r="39" customFormat="false" ht="14.25" hidden="false" customHeight="true" outlineLevel="0" collapsed="false">
      <c r="A39" s="15" t="s">
        <v>14</v>
      </c>
      <c r="B39" s="13"/>
      <c r="C39" s="13"/>
      <c r="E39" s="0"/>
      <c r="F39" s="0"/>
      <c r="G39" s="0"/>
    </row>
    <row r="40" customFormat="false" ht="29.1" hidden="false" customHeight="true" outlineLevel="0" collapsed="false">
      <c r="A40" s="16" t="s">
        <v>15</v>
      </c>
      <c r="B40" s="16"/>
      <c r="C40" s="16"/>
      <c r="E40" s="17" t="s">
        <v>16</v>
      </c>
      <c r="F40" s="18"/>
      <c r="G40" s="18"/>
    </row>
    <row r="41" customFormat="false" ht="14.25" hidden="false" customHeight="true" outlineLevel="0" collapsed="false">
      <c r="A41" s="13"/>
      <c r="B41" s="13"/>
      <c r="C41" s="13"/>
      <c r="E41" s="18"/>
      <c r="F41" s="18"/>
      <c r="G41" s="18"/>
    </row>
    <row r="42" customFormat="false" ht="14.25" hidden="false" customHeight="true" outlineLevel="0" collapsed="false">
      <c r="A42" s="13"/>
      <c r="B42" s="13"/>
      <c r="C42" s="13"/>
      <c r="E42" s="18"/>
      <c r="F42" s="18"/>
      <c r="G42" s="18"/>
    </row>
    <row r="43" customFormat="false" ht="14.25" hidden="false" customHeight="true" outlineLevel="0" collapsed="false">
      <c r="A43" s="15" t="s">
        <v>17</v>
      </c>
      <c r="B43" s="13"/>
      <c r="C43" s="13"/>
      <c r="E43" s="18"/>
      <c r="F43" s="18"/>
      <c r="G43" s="18"/>
    </row>
    <row r="44" customFormat="false" ht="16.5" hidden="false" customHeight="true" outlineLevel="0" collapsed="false">
      <c r="A44" s="16" t="s">
        <v>18</v>
      </c>
      <c r="B44" s="16"/>
      <c r="C44" s="16"/>
      <c r="E44" s="17" t="s">
        <v>19</v>
      </c>
      <c r="F44" s="18"/>
      <c r="G44" s="18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">
    <mergeCell ref="A2:G2"/>
    <mergeCell ref="D9:F9"/>
    <mergeCell ref="A18:H18"/>
    <mergeCell ref="A19:H19"/>
    <mergeCell ref="A20:H20"/>
    <mergeCell ref="A21:H21"/>
    <mergeCell ref="A23:H23"/>
    <mergeCell ref="A40:C40"/>
    <mergeCell ref="A44:C44"/>
  </mergeCells>
  <printOptions headings="false" gridLines="false" gridLinesSet="true" horizontalCentered="false" verticalCentered="false"/>
  <pageMargins left="0.655555555555556" right="0.277777777777778" top="0.75" bottom="0.75" header="0.511805555555555" footer="0.511805555555555"/>
  <pageSetup paperSize="9" scale="9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31"/>
  <sheetViews>
    <sheetView showFormulas="false" showGridLines="true" showRowColHeaders="true" showZeros="true" rightToLeft="false" tabSelected="false" showOutlineSymbols="true" defaultGridColor="true" view="normal" topLeftCell="A1" colorId="64" zoomScale="104" zoomScaleNormal="104" zoomScalePageLayoutView="100" workbookViewId="0">
      <selection pane="topLeft" activeCell="A1" activeCellId="0" sqref="A1"/>
    </sheetView>
  </sheetViews>
  <sheetFormatPr defaultColWidth="11.765625" defaultRowHeight="13.8" zeroHeight="false" outlineLevelRow="0" outlineLevelCol="0"/>
  <cols>
    <col collapsed="false" customWidth="true" hidden="false" outlineLevel="0" max="1" min="1" style="22" width="29.17"/>
    <col collapsed="false" customWidth="true" hidden="false" outlineLevel="0" max="2" min="2" style="115" width="17.6"/>
    <col collapsed="false" customWidth="true" hidden="false" outlineLevel="0" max="3" min="3" style="115" width="8.49"/>
    <col collapsed="false" customWidth="true" hidden="false" outlineLevel="0" max="4" min="4" style="115" width="13.53"/>
    <col collapsed="false" customWidth="true" hidden="false" outlineLevel="0" max="5" min="5" style="115" width="13.78"/>
    <col collapsed="false" customWidth="true" hidden="false" outlineLevel="0" max="6" min="6" style="115" width="8.49"/>
    <col collapsed="false" customWidth="true" hidden="false" outlineLevel="0" max="7" min="7" style="115" width="10.2"/>
    <col collapsed="false" customWidth="true" hidden="false" outlineLevel="0" max="8" min="8" style="115" width="8.49"/>
    <col collapsed="false" customWidth="true" hidden="false" outlineLevel="0" max="9" min="9" style="115" width="11.59"/>
    <col collapsed="false" customWidth="true" hidden="false" outlineLevel="0" max="10" min="10" style="115" width="12.06"/>
    <col collapsed="false" customWidth="true" hidden="false" outlineLevel="0" max="11" min="11" style="115" width="10.2"/>
    <col collapsed="false" customWidth="true" hidden="false" outlineLevel="0" max="12" min="12" style="128" width="16.12"/>
    <col collapsed="false" customWidth="true" hidden="false" outlineLevel="0" max="13" min="13" style="128" width="12.67"/>
    <col collapsed="false" customWidth="true" hidden="false" outlineLevel="0" max="1024" min="1024" style="1" width="10.72"/>
  </cols>
  <sheetData>
    <row r="1" s="164" customFormat="true" ht="13.8" hidden="false" customHeight="true" outlineLevel="0" collapsed="false">
      <c r="A1" s="138" t="s">
        <v>222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customFormat="false" ht="13.8" hidden="false" customHeight="true" outlineLevel="0" collapsed="false">
      <c r="A2" s="138" t="s">
        <v>223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"/>
      <c r="M2" s="1"/>
    </row>
    <row r="3" customFormat="false" ht="57.45" hidden="false" customHeight="false" outlineLevel="0" collapsed="false">
      <c r="A3" s="139" t="str">
        <f aca="false">Обложка!D9</f>
        <v>01.07.2024-15.07.2024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"/>
      <c r="M3" s="1"/>
    </row>
    <row r="4" customFormat="false" ht="49.25" hidden="false" customHeight="false" outlineLevel="0" collapsed="false">
      <c r="A4" s="140" t="s">
        <v>153</v>
      </c>
      <c r="B4" s="141" t="s">
        <v>154</v>
      </c>
      <c r="C4" s="141" t="s">
        <v>155</v>
      </c>
      <c r="D4" s="141" t="s">
        <v>156</v>
      </c>
      <c r="E4" s="141" t="s">
        <v>157</v>
      </c>
      <c r="F4" s="141" t="s">
        <v>158</v>
      </c>
      <c r="G4" s="141" t="s">
        <v>159</v>
      </c>
      <c r="H4" s="141" t="s">
        <v>160</v>
      </c>
      <c r="I4" s="141" t="s">
        <v>161</v>
      </c>
      <c r="J4" s="141" t="s">
        <v>162</v>
      </c>
      <c r="K4" s="141" t="s">
        <v>163</v>
      </c>
      <c r="L4" s="142"/>
      <c r="M4" s="142"/>
    </row>
    <row r="5" customFormat="false" ht="19.4" hidden="false" customHeight="false" outlineLevel="0" collapsed="false">
      <c r="A5" s="45" t="s">
        <v>224</v>
      </c>
      <c r="B5" s="143" t="s">
        <v>142</v>
      </c>
      <c r="C5" s="47" t="s">
        <v>119</v>
      </c>
      <c r="D5" s="146" t="s">
        <v>225</v>
      </c>
      <c r="E5" s="47" t="s">
        <v>165</v>
      </c>
      <c r="F5" s="145" t="n">
        <v>4</v>
      </c>
      <c r="G5" s="47" t="n">
        <v>0</v>
      </c>
      <c r="H5" s="47" t="n">
        <v>0</v>
      </c>
      <c r="I5" s="47" t="n">
        <v>0</v>
      </c>
      <c r="J5" s="47" t="n">
        <v>0</v>
      </c>
      <c r="K5" s="47" t="n">
        <v>0</v>
      </c>
      <c r="L5" s="1"/>
      <c r="M5" s="1"/>
    </row>
    <row r="6" customFormat="false" ht="19.4" hidden="false" customHeight="false" outlineLevel="0" collapsed="false">
      <c r="A6" s="45" t="s">
        <v>226</v>
      </c>
      <c r="B6" s="143" t="s">
        <v>142</v>
      </c>
      <c r="C6" s="47" t="s">
        <v>119</v>
      </c>
      <c r="D6" s="146" t="s">
        <v>227</v>
      </c>
      <c r="E6" s="47" t="s">
        <v>165</v>
      </c>
      <c r="F6" s="145" t="n">
        <v>4</v>
      </c>
      <c r="G6" s="47" t="n">
        <v>0</v>
      </c>
      <c r="H6" s="47" t="n">
        <v>0</v>
      </c>
      <c r="I6" s="47" t="n">
        <v>0</v>
      </c>
      <c r="J6" s="47" t="n">
        <v>0</v>
      </c>
      <c r="K6" s="47" t="n">
        <v>0</v>
      </c>
      <c r="L6" s="1"/>
      <c r="M6" s="1"/>
    </row>
    <row r="7" customFormat="false" ht="19.4" hidden="false" customHeight="false" outlineLevel="0" collapsed="false">
      <c r="A7" s="45" t="s">
        <v>228</v>
      </c>
      <c r="B7" s="143" t="s">
        <v>142</v>
      </c>
      <c r="C7" s="47" t="s">
        <v>119</v>
      </c>
      <c r="D7" s="146" t="s">
        <v>229</v>
      </c>
      <c r="E7" s="47" t="s">
        <v>165</v>
      </c>
      <c r="F7" s="145" t="n">
        <v>12</v>
      </c>
      <c r="G7" s="47" t="n">
        <v>0</v>
      </c>
      <c r="H7" s="47" t="n">
        <v>0</v>
      </c>
      <c r="I7" s="47" t="n">
        <v>0</v>
      </c>
      <c r="J7" s="47" t="n">
        <v>0</v>
      </c>
      <c r="K7" s="47" t="n">
        <v>0</v>
      </c>
      <c r="L7" s="1"/>
      <c r="M7" s="1"/>
    </row>
    <row r="8" customFormat="false" ht="23.85" hidden="false" customHeight="false" outlineLevel="0" collapsed="false">
      <c r="A8" s="45" t="s">
        <v>230</v>
      </c>
      <c r="B8" s="143" t="s">
        <v>142</v>
      </c>
      <c r="C8" s="47" t="s">
        <v>119</v>
      </c>
      <c r="D8" s="144" t="n">
        <v>14.15</v>
      </c>
      <c r="E8" s="47" t="s">
        <v>165</v>
      </c>
      <c r="F8" s="145" t="n">
        <v>2</v>
      </c>
      <c r="G8" s="47" t="n">
        <v>0</v>
      </c>
      <c r="H8" s="47" t="n">
        <v>0</v>
      </c>
      <c r="I8" s="47" t="n">
        <v>0</v>
      </c>
      <c r="J8" s="47" t="n">
        <v>0</v>
      </c>
      <c r="K8" s="47" t="n">
        <v>0</v>
      </c>
      <c r="L8" s="1"/>
      <c r="M8" s="1"/>
    </row>
    <row r="9" customFormat="false" ht="25.35" hidden="false" customHeight="false" outlineLevel="0" collapsed="false">
      <c r="A9" s="45" t="s">
        <v>224</v>
      </c>
      <c r="B9" s="143" t="s">
        <v>142</v>
      </c>
      <c r="C9" s="47" t="s">
        <v>143</v>
      </c>
      <c r="D9" s="144" t="n">
        <v>1.2</v>
      </c>
      <c r="E9" s="47" t="s">
        <v>165</v>
      </c>
      <c r="F9" s="145" t="n">
        <v>2</v>
      </c>
      <c r="G9" s="47" t="n">
        <v>0</v>
      </c>
      <c r="H9" s="47" t="n">
        <v>0</v>
      </c>
      <c r="I9" s="47" t="n">
        <v>0</v>
      </c>
      <c r="J9" s="47" t="n">
        <v>0</v>
      </c>
      <c r="K9" s="47" t="s">
        <v>194</v>
      </c>
      <c r="L9" s="1"/>
      <c r="M9" s="1"/>
    </row>
    <row r="10" customFormat="false" ht="23.85" hidden="false" customHeight="false" outlineLevel="0" collapsed="false">
      <c r="A10" s="45" t="s">
        <v>228</v>
      </c>
      <c r="B10" s="143" t="s">
        <v>142</v>
      </c>
      <c r="C10" s="47" t="s">
        <v>143</v>
      </c>
      <c r="D10" s="146" t="s">
        <v>231</v>
      </c>
      <c r="E10" s="47" t="s">
        <v>165</v>
      </c>
      <c r="F10" s="145" t="n">
        <v>5</v>
      </c>
      <c r="G10" s="47" t="n">
        <v>0</v>
      </c>
      <c r="H10" s="47" t="n">
        <v>0</v>
      </c>
      <c r="I10" s="47" t="n">
        <v>0</v>
      </c>
      <c r="J10" s="47" t="n">
        <v>0</v>
      </c>
      <c r="K10" s="47" t="s">
        <v>194</v>
      </c>
      <c r="L10" s="1"/>
      <c r="M10" s="1"/>
    </row>
    <row r="11" customFormat="false" ht="23.85" hidden="false" customHeight="false" outlineLevel="0" collapsed="false">
      <c r="A11" s="45" t="s">
        <v>230</v>
      </c>
      <c r="B11" s="143" t="s">
        <v>142</v>
      </c>
      <c r="C11" s="47" t="s">
        <v>143</v>
      </c>
      <c r="D11" s="144" t="n">
        <v>7</v>
      </c>
      <c r="E11" s="47" t="s">
        <v>165</v>
      </c>
      <c r="F11" s="145" t="n">
        <v>1</v>
      </c>
      <c r="G11" s="47" t="n">
        <v>0</v>
      </c>
      <c r="H11" s="47" t="n">
        <v>0</v>
      </c>
      <c r="I11" s="47" t="n">
        <v>0</v>
      </c>
      <c r="J11" s="47" t="n">
        <v>0</v>
      </c>
      <c r="K11" s="47" t="s">
        <v>194</v>
      </c>
      <c r="L11" s="1"/>
      <c r="M11" s="1"/>
    </row>
    <row r="12" customFormat="false" ht="36.85" hidden="false" customHeight="true" outlineLevel="0" collapsed="false">
      <c r="A12" s="45" t="s">
        <v>232</v>
      </c>
      <c r="B12" s="143" t="s">
        <v>144</v>
      </c>
      <c r="C12" s="47" t="s">
        <v>119</v>
      </c>
      <c r="D12" s="146" t="s">
        <v>233</v>
      </c>
      <c r="E12" s="47" t="s">
        <v>177</v>
      </c>
      <c r="F12" s="145" t="n">
        <v>21</v>
      </c>
      <c r="G12" s="47" t="n">
        <v>0</v>
      </c>
      <c r="H12" s="47" t="n">
        <v>0</v>
      </c>
      <c r="I12" s="47" t="n">
        <v>0</v>
      </c>
      <c r="J12" s="47" t="n">
        <v>0</v>
      </c>
      <c r="K12" s="47" t="n">
        <v>0</v>
      </c>
      <c r="L12" s="1"/>
      <c r="M12" s="1"/>
    </row>
    <row r="13" customFormat="false" ht="23.85" hidden="false" customHeight="false" outlineLevel="0" collapsed="false">
      <c r="A13" s="148" t="s">
        <v>178</v>
      </c>
      <c r="B13" s="149" t="s">
        <v>142</v>
      </c>
      <c r="C13" s="47" t="s">
        <v>119</v>
      </c>
      <c r="D13" s="149"/>
      <c r="E13" s="149"/>
      <c r="F13" s="149" t="n">
        <v>22</v>
      </c>
      <c r="G13" s="150"/>
      <c r="H13" s="150"/>
      <c r="I13" s="150"/>
      <c r="J13" s="150"/>
      <c r="K13" s="150"/>
      <c r="L13" s="1"/>
      <c r="M13" s="1"/>
    </row>
    <row r="14" customFormat="false" ht="23.85" hidden="false" customHeight="false" outlineLevel="0" collapsed="false">
      <c r="A14" s="148" t="s">
        <v>179</v>
      </c>
      <c r="B14" s="151" t="s">
        <v>144</v>
      </c>
      <c r="C14" s="47" t="s">
        <v>119</v>
      </c>
      <c r="D14" s="149"/>
      <c r="E14" s="149"/>
      <c r="F14" s="149" t="n">
        <v>21</v>
      </c>
      <c r="G14" s="150"/>
      <c r="H14" s="150"/>
      <c r="I14" s="150"/>
      <c r="J14" s="150"/>
      <c r="K14" s="150"/>
      <c r="L14" s="1"/>
      <c r="M14" s="1"/>
    </row>
    <row r="15" customFormat="false" ht="26.85" hidden="false" customHeight="false" outlineLevel="0" collapsed="false">
      <c r="A15" s="148" t="s">
        <v>180</v>
      </c>
      <c r="B15" s="149" t="s">
        <v>142</v>
      </c>
      <c r="C15" s="151" t="s">
        <v>143</v>
      </c>
      <c r="D15" s="149"/>
      <c r="E15" s="149"/>
      <c r="F15" s="149" t="n">
        <v>8</v>
      </c>
      <c r="G15" s="150"/>
      <c r="H15" s="150"/>
      <c r="I15" s="150"/>
      <c r="J15" s="150"/>
      <c r="K15" s="150"/>
      <c r="L15" s="1"/>
      <c r="M15" s="1"/>
    </row>
    <row r="16" customFormat="false" ht="23.85" hidden="false" customHeight="false" outlineLevel="0" collapsed="false">
      <c r="A16" s="148" t="s">
        <v>181</v>
      </c>
      <c r="B16" s="149" t="s">
        <v>142</v>
      </c>
      <c r="C16" s="151" t="s">
        <v>122</v>
      </c>
      <c r="D16" s="149"/>
      <c r="E16" s="149"/>
      <c r="F16" s="149" t="n">
        <v>0</v>
      </c>
      <c r="G16" s="150"/>
      <c r="H16" s="150"/>
      <c r="I16" s="150"/>
      <c r="J16" s="150"/>
      <c r="K16" s="150"/>
      <c r="L16" s="1"/>
      <c r="M16" s="1"/>
    </row>
    <row r="17" customFormat="false" ht="27.95" hidden="false" customHeight="true" outlineLevel="0" collapsed="false">
      <c r="A17" s="45" t="s">
        <v>182</v>
      </c>
      <c r="B17" s="27"/>
      <c r="C17" s="27"/>
      <c r="D17" s="27"/>
      <c r="E17" s="27"/>
      <c r="F17" s="27"/>
      <c r="G17" s="35" t="n">
        <v>0</v>
      </c>
      <c r="H17" s="150"/>
      <c r="I17" s="150"/>
      <c r="J17" s="150"/>
      <c r="K17" s="150"/>
      <c r="L17" s="1"/>
      <c r="M17" s="1"/>
    </row>
    <row r="18" customFormat="false" ht="23.85" hidden="false" customHeight="false" outlineLevel="0" collapsed="false">
      <c r="A18" s="45" t="s">
        <v>183</v>
      </c>
      <c r="B18" s="27"/>
      <c r="C18" s="27"/>
      <c r="D18" s="27"/>
      <c r="E18" s="27"/>
      <c r="F18" s="27"/>
      <c r="G18" s="27"/>
      <c r="H18" s="35" t="n">
        <v>0</v>
      </c>
      <c r="I18" s="150"/>
      <c r="J18" s="150"/>
      <c r="K18" s="150"/>
      <c r="L18" s="1"/>
      <c r="M18" s="1"/>
    </row>
    <row r="19" customFormat="false" ht="28.9" hidden="false" customHeight="true" outlineLevel="0" collapsed="false">
      <c r="A19" s="152" t="s">
        <v>184</v>
      </c>
      <c r="B19" s="27"/>
      <c r="C19" s="27"/>
      <c r="D19" s="27"/>
      <c r="E19" s="27"/>
      <c r="F19" s="27"/>
      <c r="G19" s="27"/>
      <c r="H19" s="35"/>
      <c r="I19" s="27" t="n">
        <v>0</v>
      </c>
      <c r="J19" s="150"/>
      <c r="K19" s="150"/>
      <c r="L19" s="1"/>
      <c r="M19" s="1"/>
    </row>
    <row r="20" customFormat="false" ht="23.85" hidden="false" customHeight="false" outlineLevel="0" collapsed="false">
      <c r="A20" s="45" t="s">
        <v>185</v>
      </c>
      <c r="B20" s="27"/>
      <c r="C20" s="27"/>
      <c r="D20" s="27"/>
      <c r="E20" s="27"/>
      <c r="F20" s="27"/>
      <c r="G20" s="27"/>
      <c r="H20" s="27"/>
      <c r="I20" s="27"/>
      <c r="J20" s="27" t="n">
        <v>0</v>
      </c>
      <c r="K20" s="150"/>
      <c r="L20" s="1"/>
      <c r="M20" s="1"/>
    </row>
    <row r="21" customFormat="false" ht="21.75" hidden="false" customHeight="true" outlineLevel="0" collapsed="false">
      <c r="A21" s="152" t="s">
        <v>186</v>
      </c>
      <c r="B21" s="27"/>
      <c r="C21" s="27"/>
      <c r="D21" s="27"/>
      <c r="E21" s="27"/>
      <c r="F21" s="27"/>
      <c r="G21" s="27"/>
      <c r="H21" s="27"/>
      <c r="I21" s="27"/>
      <c r="J21" s="27"/>
      <c r="K21" s="27" t="n">
        <v>0</v>
      </c>
      <c r="L21" s="1"/>
      <c r="M21" s="1"/>
    </row>
    <row r="22" customFormat="false" ht="23.85" hidden="false" customHeight="false" outlineLevel="0" collapsed="false">
      <c r="A22" s="154"/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"/>
      <c r="M22" s="1"/>
    </row>
    <row r="23" customFormat="false" ht="23.85" hidden="false" customHeight="false" outlineLevel="0" collapsed="false">
      <c r="A23" s="19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"/>
      <c r="M23" s="1"/>
    </row>
    <row r="24" customFormat="false" ht="23.85" hidden="false" customHeight="false" outlineLevel="0" collapsed="false">
      <c r="A24" s="155" t="s">
        <v>187</v>
      </c>
      <c r="B24" s="156"/>
      <c r="C24" s="157"/>
      <c r="D24" s="156"/>
      <c r="E24" s="157"/>
      <c r="F24" s="157"/>
      <c r="G24" s="157"/>
      <c r="H24" s="157"/>
      <c r="I24" s="157"/>
      <c r="J24" s="157"/>
      <c r="K24" s="157"/>
      <c r="L24" s="158"/>
      <c r="M24" s="158"/>
    </row>
    <row r="25" customFormat="false" ht="23.85" hidden="false" customHeight="false" outlineLevel="0" collapsed="false">
      <c r="A25" s="155"/>
      <c r="B25" s="156"/>
      <c r="C25" s="157"/>
      <c r="D25" s="156"/>
      <c r="E25" s="157"/>
      <c r="F25" s="157"/>
      <c r="G25" s="157"/>
      <c r="H25" s="157"/>
      <c r="I25" s="157"/>
      <c r="J25" s="157"/>
      <c r="K25" s="157"/>
      <c r="L25" s="158"/>
      <c r="M25" s="158"/>
    </row>
    <row r="26" customFormat="false" ht="23.85" hidden="false" customHeight="false" outlineLevel="0" collapsed="false">
      <c r="A26" s="15" t="s">
        <v>14</v>
      </c>
      <c r="B26" s="134"/>
      <c r="C26" s="134"/>
      <c r="E26" s="134"/>
      <c r="F26" s="134"/>
      <c r="G26" s="0"/>
    </row>
    <row r="27" customFormat="false" ht="13.8" hidden="false" customHeight="true" outlineLevel="0" collapsed="false">
      <c r="A27" s="16" t="s">
        <v>15</v>
      </c>
      <c r="B27" s="16"/>
      <c r="C27" s="16"/>
      <c r="E27" s="157"/>
      <c r="F27" s="159" t="s">
        <v>188</v>
      </c>
      <c r="G27" s="159"/>
    </row>
    <row r="28" customFormat="false" ht="16.15" hidden="false" customHeight="false" outlineLevel="0" collapsed="false">
      <c r="A28" s="1"/>
      <c r="F28" s="160"/>
      <c r="G28" s="159"/>
    </row>
    <row r="29" customFormat="false" ht="23.85" hidden="false" customHeight="false" outlineLevel="0" collapsed="false">
      <c r="A29" s="1"/>
      <c r="F29" s="160"/>
      <c r="G29" s="159"/>
    </row>
    <row r="30" customFormat="false" ht="14.25" hidden="false" customHeight="false" outlineLevel="0" collapsed="false">
      <c r="A30" s="161" t="s">
        <v>17</v>
      </c>
      <c r="F30" s="160"/>
      <c r="G30" s="159"/>
    </row>
    <row r="31" customFormat="false" ht="16.15" hidden="false" customHeight="false" outlineLevel="0" collapsed="false">
      <c r="A31" s="161" t="s">
        <v>189</v>
      </c>
      <c r="F31" s="159" t="s">
        <v>190</v>
      </c>
      <c r="G31" s="159"/>
    </row>
  </sheetData>
  <mergeCells count="12">
    <mergeCell ref="A1:K1"/>
    <mergeCell ref="A2:K2"/>
    <mergeCell ref="D13:E13"/>
    <mergeCell ref="D14:E14"/>
    <mergeCell ref="D15:E15"/>
    <mergeCell ref="D16:E16"/>
    <mergeCell ref="B17:F17"/>
    <mergeCell ref="B18:G18"/>
    <mergeCell ref="B19:G19"/>
    <mergeCell ref="B20:I20"/>
    <mergeCell ref="B21:J21"/>
    <mergeCell ref="A27:C27"/>
  </mergeCells>
  <printOptions headings="false" gridLines="false" gridLinesSet="true" horizontalCentered="false" verticalCentered="false"/>
  <pageMargins left="0.7875" right="0.7875" top="1.05277777777778" bottom="0.7875" header="0.7875" footer="0.511805555555555"/>
  <pageSetup paperSize="9" scale="8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false" showOutlineSymbols="true" defaultGridColor="true" view="normal" topLeftCell="A1" colorId="64" zoomScale="104" zoomScaleNormal="104" zoomScalePageLayoutView="100" workbookViewId="0">
      <selection pane="topLeft" activeCell="A1" activeCellId="0" sqref="A1"/>
    </sheetView>
  </sheetViews>
  <sheetFormatPr defaultColWidth="11.765625" defaultRowHeight="13.8" zeroHeight="false" outlineLevelRow="0" outlineLevelCol="0"/>
  <cols>
    <col collapsed="false" customWidth="true" hidden="false" outlineLevel="0" max="1" min="1" style="22" width="40"/>
    <col collapsed="false" customWidth="true" hidden="false" outlineLevel="0" max="2" min="2" style="115" width="17.6"/>
    <col collapsed="false" customWidth="true" hidden="false" outlineLevel="0" max="3" min="3" style="115" width="8.49"/>
    <col collapsed="false" customWidth="true" hidden="false" outlineLevel="0" max="4" min="4" style="115" width="13.53"/>
    <col collapsed="false" customWidth="true" hidden="false" outlineLevel="0" max="5" min="5" style="115" width="13.78"/>
    <col collapsed="false" customWidth="true" hidden="false" outlineLevel="0" max="6" min="6" style="115" width="8.49"/>
    <col collapsed="false" customWidth="true" hidden="false" outlineLevel="0" max="7" min="7" style="115" width="10.2"/>
    <col collapsed="false" customWidth="true" hidden="false" outlineLevel="0" max="8" min="8" style="115" width="8.49"/>
    <col collapsed="false" customWidth="true" hidden="false" outlineLevel="0" max="9" min="9" style="115" width="11.59"/>
    <col collapsed="false" customWidth="true" hidden="false" outlineLevel="0" max="11" min="10" style="115" width="12.06"/>
    <col collapsed="false" customWidth="true" hidden="false" outlineLevel="0" max="12" min="12" style="128" width="16.12"/>
    <col collapsed="false" customWidth="true" hidden="false" outlineLevel="0" max="1024" min="1024" style="1" width="10.72"/>
  </cols>
  <sheetData>
    <row r="1" s="164" customFormat="true" ht="13.8" hidden="false" customHeight="true" outlineLevel="0" collapsed="false">
      <c r="A1" s="138" t="s">
        <v>222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="164" customFormat="true" ht="13.8" hidden="false" customHeight="true" outlineLevel="0" collapsed="false">
      <c r="A2" s="138" t="s">
        <v>234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customFormat="false" ht="57.45" hidden="false" customHeight="false" outlineLevel="0" collapsed="false">
      <c r="A3" s="139" t="str">
        <f aca="false">Обложка!D9</f>
        <v>01.07.2024-15.07.2024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"/>
    </row>
    <row r="4" customFormat="false" ht="49.25" hidden="false" customHeight="false" outlineLevel="0" collapsed="false">
      <c r="A4" s="140" t="s">
        <v>153</v>
      </c>
      <c r="B4" s="141" t="s">
        <v>154</v>
      </c>
      <c r="C4" s="141" t="s">
        <v>155</v>
      </c>
      <c r="D4" s="141" t="s">
        <v>156</v>
      </c>
      <c r="E4" s="141" t="s">
        <v>157</v>
      </c>
      <c r="F4" s="141" t="s">
        <v>158</v>
      </c>
      <c r="G4" s="141" t="s">
        <v>159</v>
      </c>
      <c r="H4" s="141" t="s">
        <v>160</v>
      </c>
      <c r="I4" s="141" t="s">
        <v>161</v>
      </c>
      <c r="J4" s="141" t="s">
        <v>162</v>
      </c>
      <c r="K4" s="141" t="s">
        <v>163</v>
      </c>
      <c r="L4" s="142"/>
    </row>
    <row r="5" customFormat="false" ht="19.4" hidden="false" customHeight="false" outlineLevel="0" collapsed="false">
      <c r="A5" s="45" t="s">
        <v>235</v>
      </c>
      <c r="B5" s="143" t="s">
        <v>142</v>
      </c>
      <c r="C5" s="47" t="s">
        <v>119</v>
      </c>
      <c r="D5" s="144" t="n">
        <v>1</v>
      </c>
      <c r="E5" s="47" t="s">
        <v>165</v>
      </c>
      <c r="F5" s="145" t="n">
        <v>1</v>
      </c>
      <c r="G5" s="47" t="n">
        <v>0</v>
      </c>
      <c r="H5" s="47" t="n">
        <v>0</v>
      </c>
      <c r="I5" s="47" t="n">
        <v>0</v>
      </c>
      <c r="J5" s="47" t="n">
        <v>0</v>
      </c>
      <c r="K5" s="47" t="n">
        <v>0</v>
      </c>
      <c r="L5" s="1"/>
    </row>
    <row r="6" customFormat="false" ht="19.4" hidden="false" customHeight="false" outlineLevel="0" collapsed="false">
      <c r="A6" s="45" t="s">
        <v>236</v>
      </c>
      <c r="B6" s="143" t="s">
        <v>142</v>
      </c>
      <c r="C6" s="47" t="s">
        <v>119</v>
      </c>
      <c r="D6" s="146" t="s">
        <v>237</v>
      </c>
      <c r="E6" s="47" t="s">
        <v>165</v>
      </c>
      <c r="F6" s="145" t="n">
        <v>3</v>
      </c>
      <c r="G6" s="47" t="n">
        <v>0</v>
      </c>
      <c r="H6" s="47" t="n">
        <v>0</v>
      </c>
      <c r="I6" s="47" t="n">
        <v>0</v>
      </c>
      <c r="J6" s="47" t="n">
        <v>0</v>
      </c>
      <c r="K6" s="47" t="n">
        <v>0</v>
      </c>
      <c r="L6" s="1"/>
    </row>
    <row r="7" customFormat="false" ht="19.4" hidden="false" customHeight="false" outlineLevel="0" collapsed="false">
      <c r="A7" s="45" t="s">
        <v>238</v>
      </c>
      <c r="B7" s="143" t="s">
        <v>142</v>
      </c>
      <c r="C7" s="47" t="s">
        <v>119</v>
      </c>
      <c r="D7" s="144" t="n">
        <v>3</v>
      </c>
      <c r="E7" s="47" t="s">
        <v>165</v>
      </c>
      <c r="F7" s="145" t="n">
        <v>1</v>
      </c>
      <c r="G7" s="47" t="n">
        <v>0</v>
      </c>
      <c r="H7" s="47" t="n">
        <v>0</v>
      </c>
      <c r="I7" s="47" t="n">
        <v>0</v>
      </c>
      <c r="J7" s="47" t="n">
        <v>0</v>
      </c>
      <c r="K7" s="47" t="n">
        <v>0</v>
      </c>
      <c r="L7" s="1"/>
    </row>
    <row r="8" customFormat="false" ht="23.85" hidden="false" customHeight="false" outlineLevel="0" collapsed="false">
      <c r="A8" s="45" t="s">
        <v>239</v>
      </c>
      <c r="B8" s="143" t="s">
        <v>142</v>
      </c>
      <c r="C8" s="47" t="s">
        <v>119</v>
      </c>
      <c r="D8" s="144" t="n">
        <v>4</v>
      </c>
      <c r="E8" s="47" t="s">
        <v>165</v>
      </c>
      <c r="F8" s="145" t="n">
        <v>1</v>
      </c>
      <c r="G8" s="47" t="n">
        <v>0</v>
      </c>
      <c r="H8" s="47" t="n">
        <v>0</v>
      </c>
      <c r="I8" s="47" t="n">
        <v>0</v>
      </c>
      <c r="J8" s="47" t="n">
        <v>0</v>
      </c>
      <c r="K8" s="47" t="n">
        <v>0</v>
      </c>
      <c r="L8" s="1"/>
    </row>
    <row r="9" customFormat="false" ht="25.35" hidden="false" customHeight="false" outlineLevel="0" collapsed="false">
      <c r="A9" s="45" t="s">
        <v>240</v>
      </c>
      <c r="B9" s="143" t="s">
        <v>142</v>
      </c>
      <c r="C9" s="47" t="s">
        <v>119</v>
      </c>
      <c r="D9" s="144" t="n">
        <v>5.6</v>
      </c>
      <c r="E9" s="47" t="s">
        <v>165</v>
      </c>
      <c r="F9" s="145" t="n">
        <v>2</v>
      </c>
      <c r="G9" s="47" t="n">
        <v>0</v>
      </c>
      <c r="H9" s="47" t="n">
        <v>0</v>
      </c>
      <c r="I9" s="47" t="n">
        <v>0</v>
      </c>
      <c r="J9" s="47" t="n">
        <v>0</v>
      </c>
      <c r="K9" s="47" t="n">
        <v>0</v>
      </c>
      <c r="L9" s="1"/>
    </row>
    <row r="10" customFormat="false" ht="23.85" hidden="false" customHeight="false" outlineLevel="0" collapsed="false">
      <c r="A10" s="45" t="s">
        <v>241</v>
      </c>
      <c r="B10" s="143" t="s">
        <v>142</v>
      </c>
      <c r="C10" s="47" t="s">
        <v>119</v>
      </c>
      <c r="D10" s="146" t="s">
        <v>242</v>
      </c>
      <c r="E10" s="47" t="s">
        <v>165</v>
      </c>
      <c r="F10" s="145" t="n">
        <v>5</v>
      </c>
      <c r="G10" s="47" t="n">
        <v>0</v>
      </c>
      <c r="H10" s="47" t="n">
        <v>0</v>
      </c>
      <c r="I10" s="47" t="n">
        <v>0</v>
      </c>
      <c r="J10" s="47" t="n">
        <v>0</v>
      </c>
      <c r="K10" s="47" t="n">
        <v>0</v>
      </c>
      <c r="L10" s="1"/>
    </row>
    <row r="11" customFormat="false" ht="23.85" hidden="false" customHeight="false" outlineLevel="0" collapsed="false">
      <c r="A11" s="45" t="s">
        <v>243</v>
      </c>
      <c r="B11" s="143" t="s">
        <v>142</v>
      </c>
      <c r="C11" s="47" t="s">
        <v>119</v>
      </c>
      <c r="D11" s="144" t="n">
        <v>9.1</v>
      </c>
      <c r="E11" s="47" t="s">
        <v>165</v>
      </c>
      <c r="F11" s="145" t="n">
        <v>2</v>
      </c>
      <c r="G11" s="47" t="n">
        <v>0</v>
      </c>
      <c r="H11" s="47" t="n">
        <v>0</v>
      </c>
      <c r="I11" s="47" t="n">
        <v>0</v>
      </c>
      <c r="J11" s="47" t="n">
        <v>0</v>
      </c>
      <c r="K11" s="47" t="n">
        <v>0</v>
      </c>
      <c r="L11" s="1"/>
    </row>
    <row r="12" customFormat="false" ht="19.4" hidden="false" customHeight="false" outlineLevel="0" collapsed="false">
      <c r="A12" s="45" t="s">
        <v>244</v>
      </c>
      <c r="B12" s="143" t="s">
        <v>142</v>
      </c>
      <c r="C12" s="47" t="s">
        <v>119</v>
      </c>
      <c r="D12" s="144" t="n">
        <v>11</v>
      </c>
      <c r="E12" s="47" t="s">
        <v>165</v>
      </c>
      <c r="F12" s="145" t="n">
        <v>1</v>
      </c>
      <c r="G12" s="47" t="n">
        <v>0</v>
      </c>
      <c r="H12" s="47" t="n">
        <v>0</v>
      </c>
      <c r="I12" s="47" t="n">
        <v>0</v>
      </c>
      <c r="J12" s="47" t="n">
        <v>0</v>
      </c>
      <c r="K12" s="47" t="n">
        <v>0</v>
      </c>
      <c r="L12" s="1"/>
    </row>
    <row r="13" customFormat="false" ht="23.85" hidden="false" customHeight="false" outlineLevel="0" collapsed="false">
      <c r="A13" s="45" t="s">
        <v>245</v>
      </c>
      <c r="B13" s="143" t="s">
        <v>142</v>
      </c>
      <c r="C13" s="47" t="s">
        <v>119</v>
      </c>
      <c r="D13" s="144" t="n">
        <v>12</v>
      </c>
      <c r="E13" s="47" t="s">
        <v>165</v>
      </c>
      <c r="F13" s="145" t="n">
        <v>1</v>
      </c>
      <c r="G13" s="47" t="n">
        <v>0</v>
      </c>
      <c r="H13" s="47" t="n">
        <v>0</v>
      </c>
      <c r="I13" s="47" t="n">
        <v>0</v>
      </c>
      <c r="J13" s="47" t="n">
        <v>0</v>
      </c>
      <c r="K13" s="47" t="n">
        <v>0</v>
      </c>
      <c r="L13" s="1"/>
    </row>
    <row r="14" customFormat="false" ht="23.85" hidden="false" customHeight="false" outlineLevel="0" collapsed="false">
      <c r="A14" s="45" t="s">
        <v>246</v>
      </c>
      <c r="B14" s="143" t="s">
        <v>142</v>
      </c>
      <c r="C14" s="47" t="s">
        <v>119</v>
      </c>
      <c r="D14" s="144" t="n">
        <v>13</v>
      </c>
      <c r="E14" s="47" t="s">
        <v>165</v>
      </c>
      <c r="F14" s="145" t="n">
        <v>1</v>
      </c>
      <c r="G14" s="47" t="n">
        <v>0</v>
      </c>
      <c r="H14" s="47" t="n">
        <v>0</v>
      </c>
      <c r="I14" s="47" t="n">
        <v>0</v>
      </c>
      <c r="J14" s="47" t="n">
        <v>0</v>
      </c>
      <c r="K14" s="47" t="n">
        <v>0</v>
      </c>
      <c r="L14" s="1"/>
    </row>
    <row r="15" customFormat="false" ht="26.85" hidden="false" customHeight="false" outlineLevel="0" collapsed="false">
      <c r="A15" s="45" t="s">
        <v>247</v>
      </c>
      <c r="B15" s="143" t="s">
        <v>142</v>
      </c>
      <c r="C15" s="47" t="s">
        <v>119</v>
      </c>
      <c r="D15" s="144" t="n">
        <v>14</v>
      </c>
      <c r="E15" s="47" t="s">
        <v>165</v>
      </c>
      <c r="F15" s="145" t="n">
        <v>1</v>
      </c>
      <c r="G15" s="47" t="n">
        <v>0</v>
      </c>
      <c r="H15" s="47" t="n">
        <v>0</v>
      </c>
      <c r="I15" s="47" t="n">
        <v>0</v>
      </c>
      <c r="J15" s="47" t="n">
        <v>0</v>
      </c>
      <c r="K15" s="47" t="n">
        <v>0</v>
      </c>
      <c r="L15" s="1"/>
    </row>
    <row r="16" customFormat="false" ht="23.85" hidden="false" customHeight="false" outlineLevel="0" collapsed="false">
      <c r="A16" s="45" t="s">
        <v>248</v>
      </c>
      <c r="B16" s="143" t="s">
        <v>142</v>
      </c>
      <c r="C16" s="47" t="s">
        <v>119</v>
      </c>
      <c r="D16" s="146" t="s">
        <v>249</v>
      </c>
      <c r="E16" s="47" t="s">
        <v>165</v>
      </c>
      <c r="F16" s="145" t="n">
        <v>3</v>
      </c>
      <c r="G16" s="47" t="n">
        <v>0</v>
      </c>
      <c r="H16" s="47" t="n">
        <v>0</v>
      </c>
      <c r="I16" s="47" t="n">
        <v>0</v>
      </c>
      <c r="J16" s="47" t="n">
        <v>0</v>
      </c>
      <c r="K16" s="47" t="n">
        <v>0</v>
      </c>
      <c r="L16" s="1"/>
    </row>
    <row r="17" customFormat="false" ht="27.05" hidden="false" customHeight="true" outlineLevel="0" collapsed="false">
      <c r="A17" s="45" t="s">
        <v>250</v>
      </c>
      <c r="B17" s="143" t="s">
        <v>142</v>
      </c>
      <c r="C17" s="47" t="s">
        <v>119</v>
      </c>
      <c r="D17" s="144" t="n">
        <v>21.22</v>
      </c>
      <c r="E17" s="47" t="s">
        <v>165</v>
      </c>
      <c r="F17" s="145" t="n">
        <v>2</v>
      </c>
      <c r="G17" s="47" t="n">
        <v>0</v>
      </c>
      <c r="H17" s="47" t="n">
        <v>0</v>
      </c>
      <c r="I17" s="47" t="n">
        <v>0</v>
      </c>
      <c r="J17" s="47" t="n">
        <v>0</v>
      </c>
      <c r="K17" s="47" t="n">
        <v>0</v>
      </c>
      <c r="L17" s="1"/>
    </row>
    <row r="18" customFormat="false" ht="32.6" hidden="false" customHeight="true" outlineLevel="0" collapsed="false">
      <c r="A18" s="45" t="s">
        <v>236</v>
      </c>
      <c r="B18" s="143" t="s">
        <v>142</v>
      </c>
      <c r="C18" s="47" t="s">
        <v>143</v>
      </c>
      <c r="D18" s="144" t="n">
        <v>1</v>
      </c>
      <c r="E18" s="47" t="s">
        <v>165</v>
      </c>
      <c r="F18" s="145" t="n">
        <v>1</v>
      </c>
      <c r="G18" s="47" t="n">
        <v>0</v>
      </c>
      <c r="H18" s="47" t="n">
        <v>0</v>
      </c>
      <c r="I18" s="47" t="n">
        <v>0</v>
      </c>
      <c r="J18" s="47" t="n">
        <v>0</v>
      </c>
      <c r="K18" s="47" t="s">
        <v>194</v>
      </c>
      <c r="L18" s="1"/>
    </row>
    <row r="19" customFormat="false" ht="25.35" hidden="false" customHeight="false" outlineLevel="0" collapsed="false">
      <c r="A19" s="45" t="s">
        <v>251</v>
      </c>
      <c r="B19" s="143" t="s">
        <v>142</v>
      </c>
      <c r="C19" s="47" t="s">
        <v>143</v>
      </c>
      <c r="D19" s="146" t="s">
        <v>252</v>
      </c>
      <c r="E19" s="47" t="s">
        <v>165</v>
      </c>
      <c r="F19" s="145" t="n">
        <v>15</v>
      </c>
      <c r="G19" s="47" t="n">
        <v>0</v>
      </c>
      <c r="H19" s="47" t="n">
        <v>0</v>
      </c>
      <c r="I19" s="47" t="n">
        <v>0</v>
      </c>
      <c r="J19" s="47" t="n">
        <v>0</v>
      </c>
      <c r="K19" s="47" t="s">
        <v>194</v>
      </c>
      <c r="L19" s="1"/>
    </row>
    <row r="20" customFormat="false" ht="28.9" hidden="false" customHeight="true" outlineLevel="0" collapsed="false">
      <c r="A20" s="45" t="s">
        <v>250</v>
      </c>
      <c r="B20" s="143" t="s">
        <v>142</v>
      </c>
      <c r="C20" s="47" t="s">
        <v>143</v>
      </c>
      <c r="D20" s="144" t="n">
        <v>9</v>
      </c>
      <c r="E20" s="47" t="s">
        <v>165</v>
      </c>
      <c r="F20" s="145" t="n">
        <v>1</v>
      </c>
      <c r="G20" s="47" t="n">
        <v>0</v>
      </c>
      <c r="H20" s="47" t="n">
        <v>0</v>
      </c>
      <c r="I20" s="47" t="n">
        <v>0</v>
      </c>
      <c r="J20" s="47" t="n">
        <v>0</v>
      </c>
      <c r="K20" s="47" t="s">
        <v>194</v>
      </c>
      <c r="L20" s="1"/>
    </row>
    <row r="21" customFormat="false" ht="19.4" hidden="false" customHeight="false" outlineLevel="0" collapsed="false">
      <c r="A21" s="45" t="s">
        <v>253</v>
      </c>
      <c r="B21" s="143" t="s">
        <v>142</v>
      </c>
      <c r="C21" s="47" t="s">
        <v>143</v>
      </c>
      <c r="D21" s="144" t="n">
        <v>14</v>
      </c>
      <c r="E21" s="47" t="s">
        <v>165</v>
      </c>
      <c r="F21" s="145" t="n">
        <v>1</v>
      </c>
      <c r="G21" s="47" t="n">
        <v>0</v>
      </c>
      <c r="H21" s="47" t="n">
        <v>0</v>
      </c>
      <c r="I21" s="47" t="n">
        <v>0</v>
      </c>
      <c r="J21" s="47" t="n">
        <v>0</v>
      </c>
      <c r="K21" s="47" t="s">
        <v>194</v>
      </c>
      <c r="L21" s="1"/>
    </row>
    <row r="22" customFormat="false" ht="23.85" hidden="false" customHeight="false" outlineLevel="0" collapsed="false">
      <c r="A22" s="45" t="s">
        <v>244</v>
      </c>
      <c r="B22" s="143" t="s">
        <v>142</v>
      </c>
      <c r="C22" s="47" t="s">
        <v>143</v>
      </c>
      <c r="D22" s="146" t="s">
        <v>249</v>
      </c>
      <c r="E22" s="47" t="s">
        <v>165</v>
      </c>
      <c r="F22" s="145" t="n">
        <v>3</v>
      </c>
      <c r="G22" s="47" t="n">
        <v>0</v>
      </c>
      <c r="H22" s="47" t="n">
        <v>0</v>
      </c>
      <c r="I22" s="47" t="n">
        <v>0</v>
      </c>
      <c r="J22" s="47" t="n">
        <v>0</v>
      </c>
      <c r="K22" s="47" t="s">
        <v>194</v>
      </c>
      <c r="L22" s="1"/>
    </row>
    <row r="23" customFormat="false" ht="23.85" hidden="false" customHeight="false" outlineLevel="0" collapsed="false">
      <c r="A23" s="45" t="s">
        <v>244</v>
      </c>
      <c r="B23" s="143" t="s">
        <v>142</v>
      </c>
      <c r="C23" s="47" t="s">
        <v>143</v>
      </c>
      <c r="D23" s="144" t="n">
        <v>18</v>
      </c>
      <c r="E23" s="47" t="s">
        <v>165</v>
      </c>
      <c r="F23" s="145" t="n">
        <v>1</v>
      </c>
      <c r="G23" s="47" t="n">
        <v>0</v>
      </c>
      <c r="H23" s="47" t="n">
        <v>0</v>
      </c>
      <c r="I23" s="47" t="n">
        <v>0</v>
      </c>
      <c r="J23" s="47" t="n">
        <v>0</v>
      </c>
      <c r="K23" s="47" t="s">
        <v>194</v>
      </c>
      <c r="L23" s="1"/>
    </row>
    <row r="24" customFormat="false" ht="29.85" hidden="false" customHeight="true" outlineLevel="0" collapsed="false">
      <c r="A24" s="45" t="s">
        <v>250</v>
      </c>
      <c r="B24" s="143" t="s">
        <v>142</v>
      </c>
      <c r="C24" s="47" t="s">
        <v>122</v>
      </c>
      <c r="D24" s="144" t="n">
        <v>2.3</v>
      </c>
      <c r="E24" s="47" t="s">
        <v>165</v>
      </c>
      <c r="F24" s="145" t="n">
        <v>2</v>
      </c>
      <c r="G24" s="47" t="n">
        <v>0</v>
      </c>
      <c r="H24" s="47" t="n">
        <v>0</v>
      </c>
      <c r="I24" s="47" t="n">
        <v>0</v>
      </c>
      <c r="J24" s="47" t="n">
        <v>0</v>
      </c>
      <c r="K24" s="147" t="s">
        <v>173</v>
      </c>
      <c r="L24" s="1"/>
    </row>
    <row r="25" customFormat="false" ht="23.85" hidden="false" customHeight="false" outlineLevel="0" collapsed="false">
      <c r="A25" s="45" t="s">
        <v>236</v>
      </c>
      <c r="B25" s="143" t="s">
        <v>142</v>
      </c>
      <c r="C25" s="47" t="s">
        <v>122</v>
      </c>
      <c r="D25" s="144" t="n">
        <v>4</v>
      </c>
      <c r="E25" s="47" t="s">
        <v>165</v>
      </c>
      <c r="F25" s="145" t="n">
        <v>1</v>
      </c>
      <c r="G25" s="47" t="n">
        <v>0</v>
      </c>
      <c r="H25" s="47" t="n">
        <v>0</v>
      </c>
      <c r="I25" s="47" t="n">
        <v>0</v>
      </c>
      <c r="J25" s="47" t="n">
        <v>0</v>
      </c>
      <c r="K25" s="147" t="s">
        <v>173</v>
      </c>
      <c r="L25" s="1"/>
    </row>
    <row r="26" customFormat="false" ht="23.85" hidden="false" customHeight="false" outlineLevel="0" collapsed="false">
      <c r="A26" s="45" t="s">
        <v>238</v>
      </c>
      <c r="B26" s="143" t="s">
        <v>142</v>
      </c>
      <c r="C26" s="47" t="s">
        <v>122</v>
      </c>
      <c r="D26" s="144" t="n">
        <v>5</v>
      </c>
      <c r="E26" s="47" t="s">
        <v>165</v>
      </c>
      <c r="F26" s="145" t="n">
        <v>1</v>
      </c>
      <c r="G26" s="47" t="n">
        <v>0</v>
      </c>
      <c r="H26" s="47"/>
      <c r="I26" s="47"/>
      <c r="J26" s="47" t="n">
        <v>0</v>
      </c>
      <c r="K26" s="147" t="s">
        <v>173</v>
      </c>
      <c r="L26" s="1"/>
    </row>
    <row r="27" customFormat="false" ht="23.85" hidden="false" customHeight="false" outlineLevel="0" collapsed="false">
      <c r="A27" s="45" t="s">
        <v>248</v>
      </c>
      <c r="B27" s="143" t="s">
        <v>142</v>
      </c>
      <c r="C27" s="47" t="s">
        <v>122</v>
      </c>
      <c r="D27" s="146" t="s">
        <v>254</v>
      </c>
      <c r="E27" s="47" t="s">
        <v>165</v>
      </c>
      <c r="F27" s="145" t="n">
        <v>3</v>
      </c>
      <c r="G27" s="47" t="n">
        <v>0</v>
      </c>
      <c r="H27" s="47" t="n">
        <v>0</v>
      </c>
      <c r="I27" s="47" t="n">
        <v>0</v>
      </c>
      <c r="J27" s="47" t="n">
        <v>0</v>
      </c>
      <c r="K27" s="147" t="s">
        <v>173</v>
      </c>
      <c r="L27" s="1"/>
    </row>
    <row r="28" customFormat="false" ht="19.4" hidden="false" customHeight="false" outlineLevel="0" collapsed="false">
      <c r="A28" s="45" t="s">
        <v>244</v>
      </c>
      <c r="B28" s="143" t="s">
        <v>142</v>
      </c>
      <c r="C28" s="47" t="s">
        <v>122</v>
      </c>
      <c r="D28" s="144" t="n">
        <v>12</v>
      </c>
      <c r="E28" s="47" t="s">
        <v>165</v>
      </c>
      <c r="F28" s="145" t="n">
        <v>1</v>
      </c>
      <c r="G28" s="47" t="n">
        <v>0</v>
      </c>
      <c r="H28" s="47" t="n">
        <v>0</v>
      </c>
      <c r="I28" s="47" t="n">
        <v>0</v>
      </c>
      <c r="J28" s="47" t="n">
        <v>0</v>
      </c>
      <c r="K28" s="147" t="s">
        <v>173</v>
      </c>
      <c r="L28" s="1"/>
    </row>
    <row r="29" customFormat="false" ht="23.85" hidden="false" customHeight="false" outlineLevel="0" collapsed="false">
      <c r="A29" s="45" t="s">
        <v>255</v>
      </c>
      <c r="B29" s="143" t="s">
        <v>144</v>
      </c>
      <c r="C29" s="47" t="s">
        <v>119</v>
      </c>
      <c r="D29" s="146" t="s">
        <v>256</v>
      </c>
      <c r="E29" s="47" t="s">
        <v>177</v>
      </c>
      <c r="F29" s="145" t="n">
        <v>42</v>
      </c>
      <c r="G29" s="47" t="n">
        <v>0</v>
      </c>
      <c r="H29" s="47" t="n">
        <v>0</v>
      </c>
      <c r="I29" s="47" t="n">
        <v>0</v>
      </c>
      <c r="J29" s="47" t="n">
        <v>0</v>
      </c>
      <c r="K29" s="47" t="n">
        <v>0</v>
      </c>
      <c r="L29" s="1"/>
    </row>
    <row r="30" customFormat="false" ht="14.25" hidden="false" customHeight="false" outlineLevel="0" collapsed="false">
      <c r="A30" s="148" t="s">
        <v>178</v>
      </c>
      <c r="B30" s="149" t="s">
        <v>142</v>
      </c>
      <c r="C30" s="47" t="s">
        <v>119</v>
      </c>
      <c r="D30" s="149"/>
      <c r="E30" s="149"/>
      <c r="F30" s="149" t="n">
        <v>24</v>
      </c>
      <c r="G30" s="150"/>
      <c r="H30" s="150"/>
      <c r="I30" s="150"/>
      <c r="J30" s="150"/>
      <c r="K30" s="150"/>
      <c r="L30" s="1"/>
    </row>
    <row r="31" customFormat="false" ht="23.85" hidden="false" customHeight="false" outlineLevel="0" collapsed="false">
      <c r="A31" s="148" t="s">
        <v>179</v>
      </c>
      <c r="B31" s="151" t="s">
        <v>144</v>
      </c>
      <c r="C31" s="47" t="s">
        <v>119</v>
      </c>
      <c r="D31" s="149"/>
      <c r="E31" s="149"/>
      <c r="F31" s="149" t="n">
        <v>42</v>
      </c>
      <c r="G31" s="150"/>
      <c r="H31" s="150"/>
      <c r="I31" s="150"/>
      <c r="J31" s="150"/>
      <c r="K31" s="150"/>
      <c r="L31" s="1"/>
    </row>
    <row r="32" customFormat="false" ht="23.85" hidden="false" customHeight="false" outlineLevel="0" collapsed="false">
      <c r="A32" s="148" t="s">
        <v>180</v>
      </c>
      <c r="B32" s="149" t="s">
        <v>142</v>
      </c>
      <c r="C32" s="151" t="s">
        <v>143</v>
      </c>
      <c r="D32" s="149"/>
      <c r="E32" s="149"/>
      <c r="F32" s="149" t="n">
        <v>22</v>
      </c>
      <c r="G32" s="150"/>
      <c r="H32" s="150"/>
      <c r="I32" s="150"/>
      <c r="J32" s="150"/>
      <c r="K32" s="150"/>
      <c r="L32" s="1"/>
    </row>
    <row r="33" customFormat="false" ht="23.85" hidden="false" customHeight="false" outlineLevel="0" collapsed="false">
      <c r="A33" s="148" t="s">
        <v>181</v>
      </c>
      <c r="B33" s="149" t="s">
        <v>142</v>
      </c>
      <c r="C33" s="151" t="s">
        <v>122</v>
      </c>
      <c r="D33" s="149"/>
      <c r="E33" s="149"/>
      <c r="F33" s="149" t="n">
        <v>8</v>
      </c>
      <c r="G33" s="150"/>
      <c r="H33" s="150"/>
      <c r="I33" s="150"/>
      <c r="J33" s="150"/>
      <c r="K33" s="150"/>
      <c r="L33" s="1"/>
    </row>
    <row r="34" customFormat="false" ht="29.85" hidden="false" customHeight="true" outlineLevel="0" collapsed="false">
      <c r="A34" s="45" t="s">
        <v>182</v>
      </c>
      <c r="B34" s="27"/>
      <c r="C34" s="27"/>
      <c r="D34" s="27"/>
      <c r="E34" s="27"/>
      <c r="F34" s="27"/>
      <c r="G34" s="35" t="n">
        <v>0</v>
      </c>
      <c r="H34" s="150"/>
      <c r="I34" s="150"/>
      <c r="J34" s="150"/>
      <c r="K34" s="150"/>
      <c r="L34" s="1"/>
    </row>
    <row r="35" customFormat="false" ht="16.15" hidden="false" customHeight="false" outlineLevel="0" collapsed="false">
      <c r="A35" s="45" t="s">
        <v>183</v>
      </c>
      <c r="B35" s="27"/>
      <c r="C35" s="27"/>
      <c r="D35" s="27"/>
      <c r="E35" s="27"/>
      <c r="F35" s="27"/>
      <c r="G35" s="27"/>
      <c r="H35" s="35" t="n">
        <v>0</v>
      </c>
      <c r="I35" s="150"/>
      <c r="J35" s="150"/>
      <c r="K35" s="150"/>
      <c r="L35" s="1"/>
    </row>
    <row r="36" customFormat="false" ht="24.25" hidden="false" customHeight="true" outlineLevel="0" collapsed="false">
      <c r="A36" s="152" t="s">
        <v>184</v>
      </c>
      <c r="B36" s="27"/>
      <c r="C36" s="27"/>
      <c r="D36" s="27"/>
      <c r="E36" s="27"/>
      <c r="F36" s="27"/>
      <c r="G36" s="27"/>
      <c r="H36" s="35"/>
      <c r="I36" s="27" t="n">
        <v>0</v>
      </c>
      <c r="J36" s="150"/>
      <c r="K36" s="150"/>
      <c r="L36" s="1"/>
    </row>
    <row r="37" customFormat="false" ht="16.15" hidden="false" customHeight="false" outlineLevel="0" collapsed="false">
      <c r="A37" s="45" t="s">
        <v>185</v>
      </c>
      <c r="B37" s="27"/>
      <c r="C37" s="27"/>
      <c r="D37" s="27"/>
      <c r="E37" s="27"/>
      <c r="F37" s="27"/>
      <c r="G37" s="27"/>
      <c r="H37" s="27"/>
      <c r="I37" s="27"/>
      <c r="J37" s="27" t="n">
        <v>0</v>
      </c>
      <c r="K37" s="150"/>
      <c r="L37" s="1"/>
    </row>
    <row r="38" customFormat="false" ht="24.25" hidden="false" customHeight="true" outlineLevel="0" collapsed="false">
      <c r="A38" s="152" t="s">
        <v>257</v>
      </c>
      <c r="B38" s="27"/>
      <c r="C38" s="27"/>
      <c r="D38" s="27"/>
      <c r="E38" s="27"/>
      <c r="F38" s="27"/>
      <c r="G38" s="27"/>
      <c r="H38" s="27"/>
      <c r="I38" s="27"/>
      <c r="J38" s="27"/>
      <c r="K38" s="27" t="n">
        <v>0</v>
      </c>
      <c r="L38" s="1"/>
    </row>
    <row r="39" customFormat="false" ht="41" hidden="false" customHeight="true" outlineLevel="0" collapsed="false">
      <c r="A39" s="154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"/>
    </row>
    <row r="40" customFormat="false" ht="16.15" hidden="false" customHeight="false" outlineLevel="0" collapsed="false">
      <c r="A40" s="19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"/>
    </row>
    <row r="41" customFormat="false" ht="14.25" hidden="false" customHeight="false" outlineLevel="0" collapsed="false">
      <c r="A41" s="155" t="s">
        <v>187</v>
      </c>
      <c r="B41" s="156"/>
      <c r="C41" s="157"/>
      <c r="D41" s="156"/>
      <c r="E41" s="157"/>
      <c r="F41" s="157"/>
      <c r="G41" s="157"/>
      <c r="H41" s="157"/>
      <c r="I41" s="157"/>
      <c r="J41" s="157"/>
      <c r="K41" s="157"/>
      <c r="L41" s="158"/>
    </row>
    <row r="42" customFormat="false" ht="16.15" hidden="false" customHeight="false" outlineLevel="0" collapsed="false">
      <c r="A42" s="155"/>
      <c r="B42" s="156"/>
      <c r="C42" s="157"/>
      <c r="D42" s="156"/>
      <c r="E42" s="157"/>
      <c r="F42" s="157"/>
      <c r="G42" s="157"/>
      <c r="H42" s="157"/>
      <c r="I42" s="157"/>
      <c r="J42" s="157"/>
      <c r="K42" s="157"/>
      <c r="L42" s="158"/>
    </row>
    <row r="43" customFormat="false" ht="16.15" hidden="false" customHeight="false" outlineLevel="0" collapsed="false">
      <c r="A43" s="15" t="s">
        <v>14</v>
      </c>
      <c r="B43" s="134"/>
      <c r="C43" s="134"/>
      <c r="E43" s="134"/>
      <c r="F43" s="134"/>
      <c r="G43" s="0"/>
    </row>
    <row r="44" customFormat="false" ht="13.8" hidden="false" customHeight="true" outlineLevel="0" collapsed="false">
      <c r="A44" s="16" t="s">
        <v>15</v>
      </c>
      <c r="B44" s="16"/>
      <c r="C44" s="16"/>
      <c r="E44" s="157"/>
      <c r="F44" s="159" t="s">
        <v>188</v>
      </c>
      <c r="G44" s="159"/>
    </row>
    <row r="45" customFormat="false" ht="16.15" hidden="false" customHeight="false" outlineLevel="0" collapsed="false">
      <c r="A45" s="1"/>
      <c r="F45" s="160"/>
      <c r="G45" s="159"/>
    </row>
    <row r="46" customFormat="false" ht="16.15" hidden="false" customHeight="false" outlineLevel="0" collapsed="false">
      <c r="A46" s="1"/>
      <c r="F46" s="160"/>
      <c r="G46" s="159"/>
    </row>
    <row r="47" customFormat="false" ht="23.85" hidden="false" customHeight="false" outlineLevel="0" collapsed="false">
      <c r="A47" s="161" t="s">
        <v>17</v>
      </c>
      <c r="F47" s="160"/>
      <c r="G47" s="159"/>
    </row>
    <row r="48" customFormat="false" ht="16.15" hidden="false" customHeight="false" outlineLevel="0" collapsed="false">
      <c r="A48" s="161" t="s">
        <v>189</v>
      </c>
      <c r="F48" s="159" t="s">
        <v>190</v>
      </c>
      <c r="G48" s="159"/>
    </row>
    <row r="1048576" customFormat="false" ht="12.8" hidden="false" customHeight="false" outlineLevel="0" collapsed="false"/>
  </sheetData>
  <sheetProtection sheet="true" objects="true" scenarios="true"/>
  <mergeCells count="12">
    <mergeCell ref="A1:K1"/>
    <mergeCell ref="A2:K2"/>
    <mergeCell ref="D30:E30"/>
    <mergeCell ref="D31:E31"/>
    <mergeCell ref="D32:E32"/>
    <mergeCell ref="D33:E33"/>
    <mergeCell ref="B34:F34"/>
    <mergeCell ref="B35:G35"/>
    <mergeCell ref="B36:G36"/>
    <mergeCell ref="B37:I37"/>
    <mergeCell ref="B38:J38"/>
    <mergeCell ref="A44:C44"/>
  </mergeCells>
  <printOptions headings="false" gridLines="false" gridLinesSet="true" horizontalCentered="false" verticalCentered="false"/>
  <pageMargins left="0.7875" right="0.7875" top="1.05277777777778" bottom="0.7875" header="0.787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54"/>
  <sheetViews>
    <sheetView showFormulas="false" showGridLines="true" showRowColHeaders="true" showZeros="true" rightToLeft="false" tabSelected="false" showOutlineSymbols="true" defaultGridColor="true" view="normal" topLeftCell="A1" colorId="64" zoomScale="104" zoomScaleNormal="104" zoomScalePageLayoutView="100" workbookViewId="0">
      <selection pane="topLeft" activeCell="A1" activeCellId="0" sqref="A1"/>
    </sheetView>
  </sheetViews>
  <sheetFormatPr defaultColWidth="10.41015625" defaultRowHeight="13.8" zeroHeight="false" outlineLevelRow="0" outlineLevelCol="0"/>
  <cols>
    <col collapsed="false" customWidth="true" hidden="false" outlineLevel="0" max="1" min="1" style="1" width="2.83"/>
    <col collapsed="false" customWidth="true" hidden="false" outlineLevel="0" max="2" min="2" style="1" width="27.93"/>
    <col collapsed="false" customWidth="true" hidden="false" outlineLevel="0" max="3" min="3" style="134" width="7.26"/>
    <col collapsed="false" customWidth="true" hidden="false" outlineLevel="0" max="4" min="4" style="134" width="6.13"/>
    <col collapsed="false" customWidth="true" hidden="false" outlineLevel="0" max="5" min="5" style="134" width="4.06"/>
    <col collapsed="false" customWidth="true" hidden="false" outlineLevel="0" max="6" min="6" style="134" width="8.74"/>
    <col collapsed="false" customWidth="true" hidden="false" outlineLevel="0" max="7" min="7" style="134" width="6.4"/>
    <col collapsed="false" customWidth="true" hidden="false" outlineLevel="0" max="8" min="8" style="134" width="4.06"/>
    <col collapsed="false" customWidth="true" hidden="false" outlineLevel="0" max="9" min="9" style="134" width="8.74"/>
    <col collapsed="false" customWidth="true" hidden="false" outlineLevel="0" max="10" min="10" style="134" width="6.4"/>
    <col collapsed="false" customWidth="true" hidden="false" outlineLevel="0" max="11" min="11" style="134" width="4.33"/>
    <col collapsed="false" customWidth="true" hidden="false" outlineLevel="0" max="12" min="12" style="134" width="8.49"/>
    <col collapsed="false" customWidth="true" hidden="false" outlineLevel="0" max="13" min="13" style="134" width="6.89"/>
    <col collapsed="false" customWidth="true" hidden="false" outlineLevel="0" max="1024" min="1019" style="0" width="10.5"/>
  </cols>
  <sheetData>
    <row r="1" customFormat="false" ht="15.75" hidden="false" customHeight="true" outlineLevel="0" collapsed="false">
      <c r="A1" s="165" t="s">
        <v>258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0"/>
      <c r="M1" s="0"/>
    </row>
    <row r="2" customFormat="false" ht="15.75" hidden="false" customHeight="true" outlineLevel="0" collapsed="false">
      <c r="A2" s="165" t="s">
        <v>259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0"/>
      <c r="M2" s="0"/>
    </row>
    <row r="3" customFormat="false" ht="16.15" hidden="false" customHeight="false" outlineLevel="0" collapsed="false">
      <c r="A3" s="166" t="str">
        <f aca="false">Обложка!D9</f>
        <v>01.07.2024-15.07.2024</v>
      </c>
      <c r="B3" s="166"/>
      <c r="C3" s="166"/>
      <c r="D3" s="167"/>
      <c r="E3" s="0"/>
      <c r="F3" s="0"/>
      <c r="G3" s="0"/>
      <c r="H3" s="0"/>
      <c r="I3" s="0"/>
      <c r="J3" s="0"/>
      <c r="K3" s="0"/>
      <c r="L3" s="0"/>
      <c r="M3" s="0"/>
    </row>
    <row r="4" customFormat="false" ht="16.15" hidden="false" customHeight="true" outlineLevel="0" collapsed="false">
      <c r="A4" s="167"/>
      <c r="B4" s="167"/>
      <c r="C4" s="167"/>
      <c r="D4" s="167"/>
      <c r="E4" s="168" t="n">
        <f aca="false">'График ревизий'!F4</f>
        <v>45478</v>
      </c>
      <c r="F4" s="168"/>
      <c r="G4" s="168"/>
      <c r="H4" s="168" t="n">
        <f aca="false">'График ревизий'!G4</f>
        <v>45485</v>
      </c>
      <c r="I4" s="168"/>
      <c r="J4" s="168"/>
      <c r="K4" s="124"/>
      <c r="L4" s="124"/>
      <c r="M4" s="124"/>
    </row>
    <row r="5" customFormat="false" ht="97" hidden="false" customHeight="false" outlineLevel="0" collapsed="false">
      <c r="A5" s="169" t="s">
        <v>260</v>
      </c>
      <c r="B5" s="169" t="s">
        <v>153</v>
      </c>
      <c r="C5" s="169" t="s">
        <v>261</v>
      </c>
      <c r="D5" s="169" t="s">
        <v>262</v>
      </c>
      <c r="E5" s="170" t="s">
        <v>263</v>
      </c>
      <c r="F5" s="170" t="s">
        <v>264</v>
      </c>
      <c r="G5" s="171" t="s">
        <v>265</v>
      </c>
      <c r="H5" s="170" t="s">
        <v>263</v>
      </c>
      <c r="I5" s="170" t="s">
        <v>264</v>
      </c>
      <c r="J5" s="171" t="s">
        <v>265</v>
      </c>
      <c r="K5" s="172"/>
      <c r="L5" s="172"/>
      <c r="M5" s="173"/>
    </row>
    <row r="6" customFormat="false" ht="16.15" hidden="false" customHeight="false" outlineLevel="0" collapsed="false">
      <c r="A6" s="174" t="n">
        <v>1</v>
      </c>
      <c r="B6" s="45" t="s">
        <v>266</v>
      </c>
      <c r="C6" s="144" t="n">
        <v>1</v>
      </c>
      <c r="D6" s="145" t="n">
        <v>5</v>
      </c>
      <c r="E6" s="94" t="s">
        <v>43</v>
      </c>
      <c r="F6" s="175" t="n">
        <v>0</v>
      </c>
      <c r="G6" s="176" t="s">
        <v>267</v>
      </c>
      <c r="H6" s="94" t="s">
        <v>43</v>
      </c>
      <c r="I6" s="175" t="n">
        <v>0</v>
      </c>
      <c r="J6" s="176" t="s">
        <v>267</v>
      </c>
      <c r="K6" s="108"/>
      <c r="L6" s="177"/>
      <c r="M6" s="178"/>
    </row>
    <row r="7" customFormat="false" ht="16.15" hidden="false" customHeight="false" outlineLevel="0" collapsed="false">
      <c r="A7" s="174"/>
      <c r="B7" s="45" t="s">
        <v>266</v>
      </c>
      <c r="C7" s="144" t="n">
        <v>2</v>
      </c>
      <c r="D7" s="145"/>
      <c r="E7" s="94" t="s">
        <v>43</v>
      </c>
      <c r="F7" s="175" t="n">
        <v>0</v>
      </c>
      <c r="G7" s="176" t="s">
        <v>267</v>
      </c>
      <c r="H7" s="94" t="s">
        <v>43</v>
      </c>
      <c r="I7" s="175" t="n">
        <v>0</v>
      </c>
      <c r="J7" s="176" t="s">
        <v>267</v>
      </c>
      <c r="K7" s="108"/>
      <c r="L7" s="177"/>
      <c r="M7" s="178"/>
    </row>
    <row r="8" customFormat="false" ht="16.15" hidden="false" customHeight="false" outlineLevel="0" collapsed="false">
      <c r="A8" s="174"/>
      <c r="B8" s="45" t="s">
        <v>266</v>
      </c>
      <c r="C8" s="144" t="n">
        <v>3</v>
      </c>
      <c r="D8" s="145"/>
      <c r="E8" s="94" t="s">
        <v>43</v>
      </c>
      <c r="F8" s="175" t="n">
        <v>0</v>
      </c>
      <c r="G8" s="176" t="s">
        <v>267</v>
      </c>
      <c r="H8" s="94" t="s">
        <v>43</v>
      </c>
      <c r="I8" s="175" t="n">
        <v>0</v>
      </c>
      <c r="J8" s="176" t="s">
        <v>267</v>
      </c>
      <c r="K8" s="108"/>
      <c r="L8" s="177"/>
      <c r="M8" s="178"/>
    </row>
    <row r="9" customFormat="false" ht="16.15" hidden="false" customHeight="false" outlineLevel="0" collapsed="false">
      <c r="A9" s="174"/>
      <c r="B9" s="45" t="s">
        <v>266</v>
      </c>
      <c r="C9" s="144" t="n">
        <v>4</v>
      </c>
      <c r="D9" s="145"/>
      <c r="E9" s="94" t="s">
        <v>43</v>
      </c>
      <c r="F9" s="175" t="n">
        <v>0</v>
      </c>
      <c r="G9" s="176" t="s">
        <v>267</v>
      </c>
      <c r="H9" s="94" t="s">
        <v>43</v>
      </c>
      <c r="I9" s="175" t="n">
        <v>0</v>
      </c>
      <c r="J9" s="176" t="s">
        <v>267</v>
      </c>
      <c r="K9" s="108"/>
      <c r="L9" s="177"/>
      <c r="M9" s="178"/>
    </row>
    <row r="10" customFormat="false" ht="16.15" hidden="false" customHeight="false" outlineLevel="0" collapsed="false">
      <c r="A10" s="174"/>
      <c r="B10" s="45" t="s">
        <v>266</v>
      </c>
      <c r="C10" s="144" t="n">
        <v>5</v>
      </c>
      <c r="D10" s="145"/>
      <c r="E10" s="94"/>
      <c r="F10" s="175"/>
      <c r="G10" s="176"/>
      <c r="H10" s="94"/>
      <c r="I10" s="175"/>
      <c r="J10" s="176"/>
      <c r="K10" s="108"/>
      <c r="L10" s="177"/>
      <c r="M10" s="178"/>
    </row>
    <row r="11" customFormat="false" ht="16.15" hidden="false" customHeight="false" outlineLevel="0" collapsed="false">
      <c r="A11" s="174" t="n">
        <v>2</v>
      </c>
      <c r="B11" s="45" t="s">
        <v>268</v>
      </c>
      <c r="C11" s="144" t="n">
        <v>1</v>
      </c>
      <c r="D11" s="145" t="n">
        <v>8</v>
      </c>
      <c r="E11" s="94" t="s">
        <v>43</v>
      </c>
      <c r="F11" s="175" t="n">
        <v>0</v>
      </c>
      <c r="G11" s="176" t="s">
        <v>267</v>
      </c>
      <c r="H11" s="94" t="s">
        <v>43</v>
      </c>
      <c r="I11" s="175" t="n">
        <v>0</v>
      </c>
      <c r="J11" s="176" t="s">
        <v>267</v>
      </c>
      <c r="K11" s="108"/>
      <c r="L11" s="177"/>
      <c r="M11" s="178"/>
    </row>
    <row r="12" customFormat="false" ht="16.15" hidden="false" customHeight="false" outlineLevel="0" collapsed="false">
      <c r="A12" s="174"/>
      <c r="B12" s="45" t="s">
        <v>268</v>
      </c>
      <c r="C12" s="144" t="n">
        <v>2</v>
      </c>
      <c r="D12" s="145"/>
      <c r="E12" s="94" t="s">
        <v>43</v>
      </c>
      <c r="F12" s="175" t="n">
        <v>0</v>
      </c>
      <c r="G12" s="176" t="s">
        <v>267</v>
      </c>
      <c r="H12" s="94" t="s">
        <v>43</v>
      </c>
      <c r="I12" s="175" t="n">
        <v>0</v>
      </c>
      <c r="J12" s="176" t="s">
        <v>267</v>
      </c>
      <c r="K12" s="108"/>
      <c r="L12" s="177"/>
      <c r="M12" s="178"/>
    </row>
    <row r="13" customFormat="false" ht="16.15" hidden="false" customHeight="false" outlineLevel="0" collapsed="false">
      <c r="A13" s="174"/>
      <c r="B13" s="45" t="s">
        <v>268</v>
      </c>
      <c r="C13" s="144" t="n">
        <v>3</v>
      </c>
      <c r="D13" s="145"/>
      <c r="E13" s="94" t="s">
        <v>43</v>
      </c>
      <c r="F13" s="175" t="n">
        <v>0</v>
      </c>
      <c r="G13" s="176" t="s">
        <v>267</v>
      </c>
      <c r="H13" s="94" t="s">
        <v>43</v>
      </c>
      <c r="I13" s="175" t="n">
        <v>0</v>
      </c>
      <c r="J13" s="176" t="s">
        <v>267</v>
      </c>
      <c r="K13" s="108"/>
      <c r="L13" s="177"/>
      <c r="M13" s="178"/>
    </row>
    <row r="14" customFormat="false" ht="16.15" hidden="false" customHeight="false" outlineLevel="0" collapsed="false">
      <c r="A14" s="174"/>
      <c r="B14" s="45" t="s">
        <v>268</v>
      </c>
      <c r="C14" s="144" t="n">
        <v>4</v>
      </c>
      <c r="D14" s="145"/>
      <c r="E14" s="94" t="s">
        <v>43</v>
      </c>
      <c r="F14" s="175" t="n">
        <v>0</v>
      </c>
      <c r="G14" s="176" t="s">
        <v>267</v>
      </c>
      <c r="H14" s="94" t="s">
        <v>43</v>
      </c>
      <c r="I14" s="175" t="n">
        <v>0</v>
      </c>
      <c r="J14" s="176" t="s">
        <v>267</v>
      </c>
      <c r="K14" s="108"/>
      <c r="L14" s="177"/>
      <c r="M14" s="178"/>
    </row>
    <row r="15" customFormat="false" ht="16.15" hidden="false" customHeight="false" outlineLevel="0" collapsed="false">
      <c r="A15" s="174"/>
      <c r="B15" s="45" t="s">
        <v>268</v>
      </c>
      <c r="C15" s="144" t="n">
        <v>5</v>
      </c>
      <c r="D15" s="145"/>
      <c r="E15" s="94" t="s">
        <v>43</v>
      </c>
      <c r="F15" s="175" t="n">
        <v>0</v>
      </c>
      <c r="G15" s="176" t="s">
        <v>267</v>
      </c>
      <c r="H15" s="94" t="s">
        <v>43</v>
      </c>
      <c r="I15" s="175" t="n">
        <v>0</v>
      </c>
      <c r="J15" s="176" t="s">
        <v>267</v>
      </c>
      <c r="K15" s="108"/>
      <c r="L15" s="177"/>
      <c r="M15" s="178"/>
    </row>
    <row r="16" customFormat="false" ht="16.15" hidden="false" customHeight="false" outlineLevel="0" collapsed="false">
      <c r="A16" s="174"/>
      <c r="B16" s="45" t="s">
        <v>268</v>
      </c>
      <c r="C16" s="144" t="n">
        <v>6</v>
      </c>
      <c r="D16" s="145"/>
      <c r="E16" s="94" t="s">
        <v>43</v>
      </c>
      <c r="F16" s="175" t="n">
        <v>0</v>
      </c>
      <c r="G16" s="176" t="s">
        <v>267</v>
      </c>
      <c r="H16" s="94" t="s">
        <v>43</v>
      </c>
      <c r="I16" s="175" t="n">
        <v>0</v>
      </c>
      <c r="J16" s="176" t="s">
        <v>267</v>
      </c>
      <c r="K16" s="108"/>
      <c r="L16" s="177"/>
      <c r="M16" s="178"/>
    </row>
    <row r="17" customFormat="false" ht="16.15" hidden="false" customHeight="false" outlineLevel="0" collapsed="false">
      <c r="A17" s="174"/>
      <c r="B17" s="45" t="s">
        <v>268</v>
      </c>
      <c r="C17" s="144" t="n">
        <v>7</v>
      </c>
      <c r="D17" s="145"/>
      <c r="E17" s="94" t="s">
        <v>43</v>
      </c>
      <c r="F17" s="175" t="n">
        <v>0</v>
      </c>
      <c r="G17" s="176" t="s">
        <v>267</v>
      </c>
      <c r="H17" s="94" t="s">
        <v>43</v>
      </c>
      <c r="I17" s="175" t="n">
        <v>0</v>
      </c>
      <c r="J17" s="176" t="s">
        <v>267</v>
      </c>
      <c r="K17" s="108"/>
      <c r="L17" s="177"/>
      <c r="M17" s="178"/>
    </row>
    <row r="18" customFormat="false" ht="16.15" hidden="false" customHeight="false" outlineLevel="0" collapsed="false">
      <c r="A18" s="174"/>
      <c r="B18" s="45" t="s">
        <v>268</v>
      </c>
      <c r="C18" s="144" t="n">
        <v>8</v>
      </c>
      <c r="D18" s="145"/>
      <c r="E18" s="94" t="s">
        <v>43</v>
      </c>
      <c r="F18" s="175" t="n">
        <v>0</v>
      </c>
      <c r="G18" s="176" t="s">
        <v>267</v>
      </c>
      <c r="H18" s="94" t="s">
        <v>43</v>
      </c>
      <c r="I18" s="175" t="n">
        <v>0</v>
      </c>
      <c r="J18" s="176" t="s">
        <v>267</v>
      </c>
      <c r="K18" s="108"/>
      <c r="L18" s="177"/>
      <c r="M18" s="178"/>
    </row>
    <row r="19" customFormat="false" ht="16.15" hidden="false" customHeight="false" outlineLevel="0" collapsed="false">
      <c r="A19" s="174" t="n">
        <v>3</v>
      </c>
      <c r="B19" s="45" t="s">
        <v>269</v>
      </c>
      <c r="C19" s="144" t="n">
        <v>1</v>
      </c>
      <c r="D19" s="145" t="n">
        <v>8</v>
      </c>
      <c r="E19" s="94" t="s">
        <v>43</v>
      </c>
      <c r="F19" s="175" t="n">
        <v>0</v>
      </c>
      <c r="G19" s="176" t="s">
        <v>267</v>
      </c>
      <c r="H19" s="94" t="s">
        <v>43</v>
      </c>
      <c r="I19" s="175" t="n">
        <v>0</v>
      </c>
      <c r="J19" s="176" t="s">
        <v>267</v>
      </c>
      <c r="K19" s="108"/>
      <c r="L19" s="177"/>
      <c r="M19" s="178"/>
    </row>
    <row r="20" customFormat="false" ht="16.15" hidden="false" customHeight="false" outlineLevel="0" collapsed="false">
      <c r="A20" s="174"/>
      <c r="B20" s="45" t="s">
        <v>269</v>
      </c>
      <c r="C20" s="144" t="n">
        <v>2</v>
      </c>
      <c r="D20" s="145"/>
      <c r="E20" s="94" t="s">
        <v>43</v>
      </c>
      <c r="F20" s="175" t="n">
        <v>0</v>
      </c>
      <c r="G20" s="176" t="s">
        <v>267</v>
      </c>
      <c r="H20" s="94" t="s">
        <v>43</v>
      </c>
      <c r="I20" s="175" t="n">
        <v>0</v>
      </c>
      <c r="J20" s="176" t="s">
        <v>267</v>
      </c>
      <c r="K20" s="108"/>
      <c r="L20" s="177"/>
      <c r="M20" s="178"/>
    </row>
    <row r="21" customFormat="false" ht="16.15" hidden="false" customHeight="false" outlineLevel="0" collapsed="false">
      <c r="A21" s="174"/>
      <c r="B21" s="45" t="s">
        <v>269</v>
      </c>
      <c r="C21" s="144" t="n">
        <v>3</v>
      </c>
      <c r="D21" s="145"/>
      <c r="E21" s="94" t="s">
        <v>43</v>
      </c>
      <c r="F21" s="175" t="n">
        <v>0</v>
      </c>
      <c r="G21" s="176" t="s">
        <v>267</v>
      </c>
      <c r="H21" s="94" t="s">
        <v>43</v>
      </c>
      <c r="I21" s="175" t="n">
        <v>0</v>
      </c>
      <c r="J21" s="176" t="s">
        <v>267</v>
      </c>
      <c r="K21" s="108"/>
      <c r="L21" s="177"/>
      <c r="M21" s="178"/>
    </row>
    <row r="22" customFormat="false" ht="16.15" hidden="false" customHeight="false" outlineLevel="0" collapsed="false">
      <c r="A22" s="174"/>
      <c r="B22" s="45" t="s">
        <v>269</v>
      </c>
      <c r="C22" s="144" t="n">
        <v>4</v>
      </c>
      <c r="D22" s="145"/>
      <c r="E22" s="94" t="s">
        <v>43</v>
      </c>
      <c r="F22" s="175" t="n">
        <v>0</v>
      </c>
      <c r="G22" s="176" t="s">
        <v>267</v>
      </c>
      <c r="H22" s="94" t="s">
        <v>43</v>
      </c>
      <c r="I22" s="175" t="n">
        <v>0</v>
      </c>
      <c r="J22" s="176" t="s">
        <v>267</v>
      </c>
      <c r="K22" s="108"/>
      <c r="L22" s="177"/>
      <c r="M22" s="178"/>
    </row>
    <row r="23" customFormat="false" ht="16.15" hidden="false" customHeight="false" outlineLevel="0" collapsed="false">
      <c r="A23" s="174"/>
      <c r="B23" s="45" t="s">
        <v>269</v>
      </c>
      <c r="C23" s="144" t="n">
        <v>5</v>
      </c>
      <c r="D23" s="145"/>
      <c r="E23" s="94" t="s">
        <v>43</v>
      </c>
      <c r="F23" s="175" t="n">
        <v>0</v>
      </c>
      <c r="G23" s="176" t="s">
        <v>267</v>
      </c>
      <c r="H23" s="94" t="s">
        <v>43</v>
      </c>
      <c r="I23" s="175" t="n">
        <v>0</v>
      </c>
      <c r="J23" s="176" t="s">
        <v>267</v>
      </c>
      <c r="K23" s="108"/>
      <c r="L23" s="177"/>
      <c r="M23" s="178"/>
    </row>
    <row r="24" customFormat="false" ht="16.15" hidden="false" customHeight="false" outlineLevel="0" collapsed="false">
      <c r="A24" s="174"/>
      <c r="B24" s="45" t="s">
        <v>269</v>
      </c>
      <c r="C24" s="144" t="n">
        <v>6</v>
      </c>
      <c r="D24" s="145"/>
      <c r="E24" s="94" t="s">
        <v>43</v>
      </c>
      <c r="F24" s="175" t="n">
        <v>0</v>
      </c>
      <c r="G24" s="176" t="s">
        <v>267</v>
      </c>
      <c r="H24" s="94" t="s">
        <v>43</v>
      </c>
      <c r="I24" s="175" t="n">
        <v>0</v>
      </c>
      <c r="J24" s="176" t="s">
        <v>267</v>
      </c>
      <c r="K24" s="108"/>
      <c r="L24" s="177"/>
      <c r="M24" s="178"/>
    </row>
    <row r="25" customFormat="false" ht="16.15" hidden="false" customHeight="false" outlineLevel="0" collapsed="false">
      <c r="A25" s="174"/>
      <c r="B25" s="45" t="s">
        <v>269</v>
      </c>
      <c r="C25" s="144" t="n">
        <v>7</v>
      </c>
      <c r="D25" s="145"/>
      <c r="E25" s="94" t="s">
        <v>43</v>
      </c>
      <c r="F25" s="175" t="n">
        <v>0</v>
      </c>
      <c r="G25" s="176" t="s">
        <v>267</v>
      </c>
      <c r="H25" s="94" t="s">
        <v>43</v>
      </c>
      <c r="I25" s="175" t="n">
        <v>0</v>
      </c>
      <c r="J25" s="176" t="s">
        <v>267</v>
      </c>
      <c r="K25" s="108"/>
      <c r="L25" s="177"/>
      <c r="M25" s="178"/>
    </row>
    <row r="26" customFormat="false" ht="16.15" hidden="false" customHeight="false" outlineLevel="0" collapsed="false">
      <c r="A26" s="174"/>
      <c r="B26" s="45" t="s">
        <v>269</v>
      </c>
      <c r="C26" s="144" t="n">
        <v>8</v>
      </c>
      <c r="D26" s="145"/>
      <c r="E26" s="94" t="s">
        <v>43</v>
      </c>
      <c r="F26" s="175" t="n">
        <v>0</v>
      </c>
      <c r="G26" s="176" t="s">
        <v>267</v>
      </c>
      <c r="H26" s="94" t="s">
        <v>43</v>
      </c>
      <c r="I26" s="175" t="n">
        <v>0</v>
      </c>
      <c r="J26" s="176" t="s">
        <v>267</v>
      </c>
      <c r="K26" s="108"/>
      <c r="L26" s="177"/>
      <c r="M26" s="178"/>
    </row>
    <row r="27" customFormat="false" ht="16.15" hidden="false" customHeight="false" outlineLevel="0" collapsed="false">
      <c r="A27" s="174" t="n">
        <v>4</v>
      </c>
      <c r="B27" s="45" t="s">
        <v>270</v>
      </c>
      <c r="C27" s="179" t="n">
        <v>1</v>
      </c>
      <c r="D27" s="179" t="n">
        <v>22</v>
      </c>
      <c r="E27" s="94" t="s">
        <v>43</v>
      </c>
      <c r="F27" s="175" t="n">
        <v>0</v>
      </c>
      <c r="G27" s="176" t="s">
        <v>267</v>
      </c>
      <c r="H27" s="94" t="s">
        <v>43</v>
      </c>
      <c r="I27" s="175" t="n">
        <v>0</v>
      </c>
      <c r="J27" s="176" t="s">
        <v>267</v>
      </c>
      <c r="K27" s="108"/>
      <c r="L27" s="177"/>
      <c r="M27" s="178"/>
    </row>
    <row r="28" customFormat="false" ht="16.15" hidden="false" customHeight="false" outlineLevel="0" collapsed="false">
      <c r="A28" s="180"/>
      <c r="B28" s="45" t="s">
        <v>270</v>
      </c>
      <c r="C28" s="179" t="n">
        <v>2</v>
      </c>
      <c r="D28" s="179"/>
      <c r="E28" s="94" t="s">
        <v>43</v>
      </c>
      <c r="F28" s="175" t="n">
        <v>0</v>
      </c>
      <c r="G28" s="176" t="s">
        <v>267</v>
      </c>
      <c r="H28" s="94" t="s">
        <v>43</v>
      </c>
      <c r="I28" s="175" t="n">
        <v>0</v>
      </c>
      <c r="J28" s="176" t="s">
        <v>267</v>
      </c>
      <c r="K28" s="108"/>
      <c r="L28" s="177"/>
      <c r="M28" s="178"/>
    </row>
    <row r="29" customFormat="false" ht="16.15" hidden="false" customHeight="false" outlineLevel="0" collapsed="false">
      <c r="A29" s="174"/>
      <c r="B29" s="45" t="s">
        <v>270</v>
      </c>
      <c r="C29" s="179" t="n">
        <v>3</v>
      </c>
      <c r="D29" s="179"/>
      <c r="E29" s="94" t="s">
        <v>43</v>
      </c>
      <c r="F29" s="175" t="n">
        <v>0</v>
      </c>
      <c r="G29" s="176" t="s">
        <v>267</v>
      </c>
      <c r="H29" s="94" t="s">
        <v>43</v>
      </c>
      <c r="I29" s="175" t="n">
        <v>0</v>
      </c>
      <c r="J29" s="176" t="s">
        <v>267</v>
      </c>
      <c r="K29" s="108"/>
      <c r="L29" s="177"/>
      <c r="M29" s="178"/>
    </row>
    <row r="30" customFormat="false" ht="16.15" hidden="false" customHeight="false" outlineLevel="0" collapsed="false">
      <c r="A30" s="174"/>
      <c r="B30" s="45" t="s">
        <v>270</v>
      </c>
      <c r="C30" s="179" t="n">
        <v>4</v>
      </c>
      <c r="D30" s="179"/>
      <c r="E30" s="94" t="s">
        <v>43</v>
      </c>
      <c r="F30" s="175" t="n">
        <v>0</v>
      </c>
      <c r="G30" s="176" t="s">
        <v>267</v>
      </c>
      <c r="H30" s="94" t="s">
        <v>43</v>
      </c>
      <c r="I30" s="175" t="n">
        <v>0</v>
      </c>
      <c r="J30" s="176" t="s">
        <v>267</v>
      </c>
      <c r="K30" s="108"/>
      <c r="L30" s="177"/>
      <c r="M30" s="178"/>
    </row>
    <row r="31" customFormat="false" ht="16.15" hidden="false" customHeight="false" outlineLevel="0" collapsed="false">
      <c r="A31" s="174"/>
      <c r="B31" s="45" t="s">
        <v>270</v>
      </c>
      <c r="C31" s="179" t="n">
        <v>5</v>
      </c>
      <c r="D31" s="179"/>
      <c r="E31" s="94" t="s">
        <v>43</v>
      </c>
      <c r="F31" s="175" t="n">
        <v>0</v>
      </c>
      <c r="G31" s="176" t="s">
        <v>267</v>
      </c>
      <c r="H31" s="94" t="s">
        <v>43</v>
      </c>
      <c r="I31" s="175" t="n">
        <v>0</v>
      </c>
      <c r="J31" s="176" t="s">
        <v>267</v>
      </c>
      <c r="K31" s="108"/>
      <c r="L31" s="177"/>
      <c r="M31" s="178"/>
    </row>
    <row r="32" customFormat="false" ht="16.15" hidden="false" customHeight="false" outlineLevel="0" collapsed="false">
      <c r="A32" s="174"/>
      <c r="B32" s="45" t="s">
        <v>270</v>
      </c>
      <c r="C32" s="179" t="n">
        <v>6</v>
      </c>
      <c r="D32" s="179"/>
      <c r="E32" s="94" t="s">
        <v>43</v>
      </c>
      <c r="F32" s="175" t="n">
        <v>0</v>
      </c>
      <c r="G32" s="176" t="s">
        <v>267</v>
      </c>
      <c r="H32" s="94" t="s">
        <v>43</v>
      </c>
      <c r="I32" s="175" t="n">
        <v>0</v>
      </c>
      <c r="J32" s="176" t="s">
        <v>267</v>
      </c>
      <c r="K32" s="108"/>
      <c r="L32" s="177"/>
      <c r="M32" s="178"/>
    </row>
    <row r="33" customFormat="false" ht="16.15" hidden="false" customHeight="false" outlineLevel="0" collapsed="false">
      <c r="A33" s="174"/>
      <c r="B33" s="45" t="s">
        <v>270</v>
      </c>
      <c r="C33" s="179" t="n">
        <v>7</v>
      </c>
      <c r="D33" s="179"/>
      <c r="E33" s="94" t="s">
        <v>43</v>
      </c>
      <c r="F33" s="175" t="n">
        <v>0</v>
      </c>
      <c r="G33" s="176" t="s">
        <v>267</v>
      </c>
      <c r="H33" s="94" t="s">
        <v>43</v>
      </c>
      <c r="I33" s="175" t="n">
        <v>0</v>
      </c>
      <c r="J33" s="176" t="s">
        <v>267</v>
      </c>
      <c r="K33" s="108"/>
      <c r="L33" s="177"/>
      <c r="M33" s="178"/>
    </row>
    <row r="34" customFormat="false" ht="16.15" hidden="false" customHeight="false" outlineLevel="0" collapsed="false">
      <c r="A34" s="174"/>
      <c r="B34" s="45" t="s">
        <v>270</v>
      </c>
      <c r="C34" s="179" t="n">
        <v>8</v>
      </c>
      <c r="D34" s="179"/>
      <c r="E34" s="94" t="s">
        <v>43</v>
      </c>
      <c r="F34" s="175" t="n">
        <v>0</v>
      </c>
      <c r="G34" s="176" t="s">
        <v>267</v>
      </c>
      <c r="H34" s="94" t="s">
        <v>43</v>
      </c>
      <c r="I34" s="175" t="n">
        <v>0</v>
      </c>
      <c r="J34" s="176" t="s">
        <v>267</v>
      </c>
      <c r="K34" s="108"/>
      <c r="L34" s="177"/>
      <c r="M34" s="178"/>
    </row>
    <row r="35" customFormat="false" ht="16.15" hidden="false" customHeight="false" outlineLevel="0" collapsed="false">
      <c r="A35" s="174"/>
      <c r="B35" s="45" t="s">
        <v>270</v>
      </c>
      <c r="C35" s="179" t="n">
        <v>9</v>
      </c>
      <c r="D35" s="179"/>
      <c r="E35" s="94" t="s">
        <v>43</v>
      </c>
      <c r="F35" s="175" t="n">
        <v>0</v>
      </c>
      <c r="G35" s="176" t="s">
        <v>267</v>
      </c>
      <c r="H35" s="94" t="s">
        <v>43</v>
      </c>
      <c r="I35" s="175" t="n">
        <v>0</v>
      </c>
      <c r="J35" s="176" t="s">
        <v>267</v>
      </c>
      <c r="K35" s="108"/>
      <c r="L35" s="177"/>
      <c r="M35" s="178"/>
    </row>
    <row r="36" customFormat="false" ht="16.15" hidden="false" customHeight="false" outlineLevel="0" collapsed="false">
      <c r="A36" s="174"/>
      <c r="B36" s="45" t="s">
        <v>270</v>
      </c>
      <c r="C36" s="179" t="n">
        <v>10</v>
      </c>
      <c r="D36" s="179"/>
      <c r="E36" s="94" t="s">
        <v>43</v>
      </c>
      <c r="F36" s="175" t="n">
        <v>0</v>
      </c>
      <c r="G36" s="176" t="s">
        <v>267</v>
      </c>
      <c r="H36" s="94" t="s">
        <v>43</v>
      </c>
      <c r="I36" s="175" t="n">
        <v>0</v>
      </c>
      <c r="J36" s="176" t="s">
        <v>267</v>
      </c>
      <c r="K36" s="108"/>
      <c r="L36" s="177"/>
      <c r="M36" s="178"/>
    </row>
    <row r="37" customFormat="false" ht="16.15" hidden="false" customHeight="false" outlineLevel="0" collapsed="false">
      <c r="A37" s="174"/>
      <c r="B37" s="45" t="s">
        <v>270</v>
      </c>
      <c r="C37" s="179" t="n">
        <v>11</v>
      </c>
      <c r="D37" s="179"/>
      <c r="E37" s="94" t="s">
        <v>43</v>
      </c>
      <c r="F37" s="175" t="n">
        <v>0</v>
      </c>
      <c r="G37" s="176" t="s">
        <v>267</v>
      </c>
      <c r="H37" s="94" t="s">
        <v>43</v>
      </c>
      <c r="I37" s="175" t="n">
        <v>0</v>
      </c>
      <c r="J37" s="176" t="s">
        <v>267</v>
      </c>
      <c r="K37" s="108"/>
      <c r="L37" s="177"/>
      <c r="M37" s="178"/>
    </row>
    <row r="38" customFormat="false" ht="16.15" hidden="false" customHeight="false" outlineLevel="0" collapsed="false">
      <c r="A38" s="174"/>
      <c r="B38" s="45" t="s">
        <v>270</v>
      </c>
      <c r="C38" s="179" t="n">
        <v>12</v>
      </c>
      <c r="D38" s="179"/>
      <c r="E38" s="94" t="s">
        <v>43</v>
      </c>
      <c r="F38" s="175" t="n">
        <v>0</v>
      </c>
      <c r="G38" s="176" t="s">
        <v>267</v>
      </c>
      <c r="H38" s="94" t="s">
        <v>43</v>
      </c>
      <c r="I38" s="175" t="n">
        <v>0</v>
      </c>
      <c r="J38" s="176" t="s">
        <v>267</v>
      </c>
      <c r="K38" s="108"/>
      <c r="L38" s="177"/>
      <c r="M38" s="178"/>
    </row>
    <row r="39" customFormat="false" ht="16.15" hidden="false" customHeight="false" outlineLevel="0" collapsed="false">
      <c r="A39" s="174"/>
      <c r="B39" s="45" t="s">
        <v>270</v>
      </c>
      <c r="C39" s="179" t="n">
        <v>14</v>
      </c>
      <c r="D39" s="179"/>
      <c r="E39" s="94" t="s">
        <v>43</v>
      </c>
      <c r="F39" s="175" t="n">
        <v>0</v>
      </c>
      <c r="G39" s="176" t="s">
        <v>267</v>
      </c>
      <c r="H39" s="94" t="s">
        <v>43</v>
      </c>
      <c r="I39" s="175" t="n">
        <v>0</v>
      </c>
      <c r="J39" s="176" t="s">
        <v>267</v>
      </c>
      <c r="K39" s="108"/>
      <c r="L39" s="177"/>
      <c r="M39" s="178"/>
    </row>
    <row r="40" customFormat="false" ht="16.15" hidden="false" customHeight="false" outlineLevel="0" collapsed="false">
      <c r="A40" s="174"/>
      <c r="B40" s="45" t="s">
        <v>270</v>
      </c>
      <c r="C40" s="179" t="n">
        <v>15</v>
      </c>
      <c r="D40" s="179"/>
      <c r="E40" s="94" t="s">
        <v>43</v>
      </c>
      <c r="F40" s="175" t="n">
        <v>0</v>
      </c>
      <c r="G40" s="176" t="s">
        <v>267</v>
      </c>
      <c r="H40" s="94" t="s">
        <v>43</v>
      </c>
      <c r="I40" s="175" t="n">
        <v>0</v>
      </c>
      <c r="J40" s="176" t="s">
        <v>267</v>
      </c>
      <c r="K40" s="108"/>
      <c r="L40" s="177"/>
      <c r="M40" s="178"/>
    </row>
    <row r="41" customFormat="false" ht="16.15" hidden="false" customHeight="false" outlineLevel="0" collapsed="false">
      <c r="A41" s="174"/>
      <c r="B41" s="45" t="s">
        <v>270</v>
      </c>
      <c r="C41" s="179" t="n">
        <v>16</v>
      </c>
      <c r="D41" s="179"/>
      <c r="E41" s="94" t="s">
        <v>43</v>
      </c>
      <c r="F41" s="175" t="n">
        <v>0</v>
      </c>
      <c r="G41" s="176" t="s">
        <v>267</v>
      </c>
      <c r="H41" s="94" t="s">
        <v>43</v>
      </c>
      <c r="I41" s="175" t="n">
        <v>0</v>
      </c>
      <c r="J41" s="176" t="s">
        <v>267</v>
      </c>
      <c r="K41" s="108"/>
      <c r="L41" s="177"/>
      <c r="M41" s="178"/>
    </row>
    <row r="42" customFormat="false" ht="16.15" hidden="false" customHeight="false" outlineLevel="0" collapsed="false">
      <c r="A42" s="174"/>
      <c r="B42" s="45" t="s">
        <v>270</v>
      </c>
      <c r="C42" s="179" t="n">
        <v>17</v>
      </c>
      <c r="D42" s="179"/>
      <c r="E42" s="94" t="s">
        <v>43</v>
      </c>
      <c r="F42" s="175" t="n">
        <v>0</v>
      </c>
      <c r="G42" s="176" t="s">
        <v>267</v>
      </c>
      <c r="H42" s="94" t="s">
        <v>43</v>
      </c>
      <c r="I42" s="175" t="n">
        <v>0</v>
      </c>
      <c r="J42" s="176" t="s">
        <v>267</v>
      </c>
      <c r="K42" s="108"/>
      <c r="L42" s="177"/>
      <c r="M42" s="178"/>
    </row>
    <row r="43" customFormat="false" ht="16.15" hidden="false" customHeight="false" outlineLevel="0" collapsed="false">
      <c r="A43" s="174"/>
      <c r="B43" s="45" t="s">
        <v>270</v>
      </c>
      <c r="C43" s="179" t="n">
        <v>18</v>
      </c>
      <c r="D43" s="179"/>
      <c r="E43" s="94" t="s">
        <v>43</v>
      </c>
      <c r="F43" s="175" t="n">
        <v>0</v>
      </c>
      <c r="G43" s="176" t="s">
        <v>267</v>
      </c>
      <c r="H43" s="94" t="s">
        <v>43</v>
      </c>
      <c r="I43" s="175" t="n">
        <v>0</v>
      </c>
      <c r="J43" s="176" t="s">
        <v>267</v>
      </c>
      <c r="K43" s="108"/>
      <c r="L43" s="177"/>
      <c r="M43" s="178"/>
    </row>
    <row r="44" customFormat="false" ht="16.15" hidden="false" customHeight="false" outlineLevel="0" collapsed="false">
      <c r="A44" s="174"/>
      <c r="B44" s="45" t="s">
        <v>270</v>
      </c>
      <c r="C44" s="179" t="n">
        <v>19</v>
      </c>
      <c r="D44" s="179"/>
      <c r="E44" s="94" t="s">
        <v>43</v>
      </c>
      <c r="F44" s="175" t="n">
        <v>0</v>
      </c>
      <c r="G44" s="176" t="s">
        <v>267</v>
      </c>
      <c r="H44" s="94" t="s">
        <v>43</v>
      </c>
      <c r="I44" s="175" t="n">
        <v>0</v>
      </c>
      <c r="J44" s="176" t="s">
        <v>267</v>
      </c>
      <c r="K44" s="108"/>
      <c r="L44" s="177"/>
      <c r="M44" s="178"/>
    </row>
    <row r="45" customFormat="false" ht="16.15" hidden="false" customHeight="false" outlineLevel="0" collapsed="false">
      <c r="A45" s="174"/>
      <c r="B45" s="45" t="s">
        <v>270</v>
      </c>
      <c r="C45" s="179" t="n">
        <v>20</v>
      </c>
      <c r="D45" s="179"/>
      <c r="E45" s="94" t="s">
        <v>43</v>
      </c>
      <c r="F45" s="175" t="n">
        <v>0</v>
      </c>
      <c r="G45" s="176" t="s">
        <v>267</v>
      </c>
      <c r="H45" s="94" t="s">
        <v>43</v>
      </c>
      <c r="I45" s="175" t="n">
        <v>0</v>
      </c>
      <c r="J45" s="176" t="s">
        <v>267</v>
      </c>
      <c r="K45" s="108"/>
      <c r="L45" s="177"/>
      <c r="M45" s="178"/>
    </row>
    <row r="46" customFormat="false" ht="16.15" hidden="false" customHeight="false" outlineLevel="0" collapsed="false">
      <c r="A46" s="174"/>
      <c r="B46" s="45" t="s">
        <v>270</v>
      </c>
      <c r="C46" s="179" t="n">
        <v>21</v>
      </c>
      <c r="D46" s="179"/>
      <c r="E46" s="94" t="s">
        <v>43</v>
      </c>
      <c r="F46" s="175" t="n">
        <v>0</v>
      </c>
      <c r="G46" s="176" t="s">
        <v>267</v>
      </c>
      <c r="H46" s="94" t="s">
        <v>43</v>
      </c>
      <c r="I46" s="175" t="n">
        <v>0</v>
      </c>
      <c r="J46" s="176" t="s">
        <v>267</v>
      </c>
      <c r="K46" s="108"/>
      <c r="L46" s="177"/>
      <c r="M46" s="178"/>
    </row>
    <row r="47" customFormat="false" ht="16.15" hidden="false" customHeight="false" outlineLevel="0" collapsed="false">
      <c r="A47" s="174"/>
      <c r="B47" s="45" t="s">
        <v>270</v>
      </c>
      <c r="C47" s="179" t="n">
        <v>22</v>
      </c>
      <c r="D47" s="179"/>
      <c r="E47" s="94" t="s">
        <v>43</v>
      </c>
      <c r="F47" s="175" t="n">
        <v>0</v>
      </c>
      <c r="G47" s="176" t="s">
        <v>267</v>
      </c>
      <c r="H47" s="94" t="s">
        <v>43</v>
      </c>
      <c r="I47" s="175" t="n">
        <v>0</v>
      </c>
      <c r="J47" s="176" t="s">
        <v>267</v>
      </c>
      <c r="K47" s="108"/>
      <c r="L47" s="177"/>
      <c r="M47" s="178"/>
    </row>
    <row r="48" customFormat="false" ht="16.15" hidden="false" customHeight="false" outlineLevel="0" collapsed="false">
      <c r="A48" s="174"/>
      <c r="B48" s="45" t="s">
        <v>270</v>
      </c>
      <c r="C48" s="179" t="n">
        <v>23</v>
      </c>
      <c r="D48" s="179"/>
      <c r="E48" s="94" t="s">
        <v>43</v>
      </c>
      <c r="F48" s="175" t="n">
        <v>0</v>
      </c>
      <c r="G48" s="176" t="s">
        <v>267</v>
      </c>
      <c r="H48" s="94" t="s">
        <v>43</v>
      </c>
      <c r="I48" s="175" t="n">
        <v>0</v>
      </c>
      <c r="J48" s="176" t="s">
        <v>267</v>
      </c>
      <c r="K48" s="108"/>
      <c r="L48" s="177"/>
      <c r="M48" s="178"/>
    </row>
    <row r="49" customFormat="false" ht="16.15" hidden="false" customHeight="false" outlineLevel="0" collapsed="false">
      <c r="A49" s="174" t="n">
        <v>5</v>
      </c>
      <c r="B49" s="45" t="s">
        <v>271</v>
      </c>
      <c r="C49" s="144" t="n">
        <v>1</v>
      </c>
      <c r="D49" s="145" t="n">
        <v>1</v>
      </c>
      <c r="E49" s="94" t="s">
        <v>43</v>
      </c>
      <c r="F49" s="175" t="n">
        <v>0</v>
      </c>
      <c r="G49" s="176" t="s">
        <v>267</v>
      </c>
      <c r="H49" s="94" t="s">
        <v>43</v>
      </c>
      <c r="I49" s="175" t="n">
        <v>0</v>
      </c>
      <c r="J49" s="176" t="s">
        <v>267</v>
      </c>
      <c r="K49" s="108"/>
      <c r="L49" s="177"/>
      <c r="M49" s="178"/>
    </row>
    <row r="50" customFormat="false" ht="16.15" hidden="false" customHeight="false" outlineLevel="0" collapsed="false">
      <c r="A50" s="181"/>
      <c r="B50" s="47" t="s">
        <v>272</v>
      </c>
      <c r="C50" s="174"/>
      <c r="D50" s="174" t="n">
        <v>47</v>
      </c>
      <c r="E50" s="65"/>
      <c r="F50" s="65" t="n">
        <v>0</v>
      </c>
      <c r="G50" s="65"/>
      <c r="H50" s="65"/>
      <c r="I50" s="65" t="n">
        <v>0</v>
      </c>
      <c r="J50" s="65"/>
      <c r="K50" s="108"/>
      <c r="L50" s="177"/>
      <c r="M50" s="178"/>
    </row>
    <row r="51" customFormat="false" ht="13.8" hidden="false" customHeight="false" outlineLevel="0" collapsed="false">
      <c r="A51" s="182"/>
      <c r="B51" s="150"/>
      <c r="C51" s="178"/>
      <c r="D51" s="178"/>
      <c r="E51" s="183"/>
      <c r="F51" s="183"/>
      <c r="G51" s="183"/>
      <c r="H51" s="183"/>
      <c r="I51" s="183"/>
      <c r="J51" s="183"/>
    </row>
    <row r="52" customFormat="false" ht="26.85" hidden="false" customHeight="true" outlineLevel="0" collapsed="false">
      <c r="A52" s="184" t="s">
        <v>273</v>
      </c>
      <c r="B52" s="184"/>
      <c r="C52" s="184"/>
      <c r="D52" s="184"/>
      <c r="E52" s="184"/>
      <c r="F52" s="184"/>
      <c r="G52" s="184"/>
      <c r="H52" s="184"/>
      <c r="I52" s="184"/>
      <c r="J52" s="184"/>
    </row>
    <row r="53" customFormat="false" ht="13.8" hidden="false" customHeight="false" outlineLevel="0" collapsed="false">
      <c r="A53" s="15" t="s">
        <v>14</v>
      </c>
      <c r="B53" s="13"/>
      <c r="C53" s="0"/>
      <c r="D53" s="0"/>
      <c r="E53" s="0"/>
      <c r="F53" s="0"/>
      <c r="G53" s="0"/>
      <c r="H53" s="0"/>
      <c r="I53" s="0"/>
      <c r="J53" s="0"/>
    </row>
    <row r="54" customFormat="false" ht="14.15" hidden="false" customHeight="true" outlineLevel="0" collapsed="false">
      <c r="A54" s="16" t="s">
        <v>15</v>
      </c>
      <c r="B54" s="16"/>
      <c r="C54" s="16"/>
      <c r="D54" s="16"/>
      <c r="E54" s="16"/>
      <c r="F54" s="16"/>
      <c r="G54" s="16"/>
      <c r="H54" s="16"/>
      <c r="I54" s="16"/>
      <c r="J54" s="185" t="s">
        <v>274</v>
      </c>
    </row>
  </sheetData>
  <mergeCells count="12">
    <mergeCell ref="A1:K1"/>
    <mergeCell ref="A2:K2"/>
    <mergeCell ref="A3:C3"/>
    <mergeCell ref="E4:G4"/>
    <mergeCell ref="H4:J4"/>
    <mergeCell ref="K4:M4"/>
    <mergeCell ref="D6:D10"/>
    <mergeCell ref="D11:D18"/>
    <mergeCell ref="D19:D26"/>
    <mergeCell ref="D27:D48"/>
    <mergeCell ref="A52:J52"/>
    <mergeCell ref="A54:I54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6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30"/>
  <sheetViews>
    <sheetView showFormulas="false" showGridLines="true" showRowColHeaders="true" showZeros="true" rightToLeft="false" tabSelected="true" showOutlineSymbols="true" defaultGridColor="true" view="normal" topLeftCell="A1" colorId="64" zoomScale="104" zoomScaleNormal="104" zoomScalePageLayoutView="100" workbookViewId="0">
      <selection pane="topLeft" activeCell="A1" activeCellId="0" sqref="A1"/>
    </sheetView>
  </sheetViews>
  <sheetFormatPr defaultColWidth="12.1328125" defaultRowHeight="13.8" zeroHeight="false" outlineLevelRow="0" outlineLevelCol="0"/>
  <cols>
    <col collapsed="false" customWidth="true" hidden="false" outlineLevel="0" max="1" min="1" style="22" width="29.17"/>
    <col collapsed="false" customWidth="true" hidden="false" outlineLevel="0" max="2" min="2" style="115" width="17.6"/>
    <col collapsed="false" customWidth="true" hidden="false" outlineLevel="0" max="3" min="3" style="115" width="8.49"/>
    <col collapsed="false" customWidth="true" hidden="false" outlineLevel="0" max="4" min="4" style="115" width="13.53"/>
    <col collapsed="false" customWidth="true" hidden="false" outlineLevel="0" max="5" min="5" style="115" width="13.78"/>
    <col collapsed="false" customWidth="true" hidden="false" outlineLevel="0" max="6" min="6" style="115" width="8.49"/>
    <col collapsed="false" customWidth="true" hidden="false" outlineLevel="0" max="7" min="7" style="115" width="10.2"/>
    <col collapsed="false" customWidth="true" hidden="false" outlineLevel="0" max="8" min="8" style="115" width="8.49"/>
    <col collapsed="false" customWidth="true" hidden="false" outlineLevel="0" max="9" min="9" style="115" width="11.59"/>
    <col collapsed="false" customWidth="true" hidden="false" outlineLevel="0" max="10" min="10" style="115" width="12.06"/>
    <col collapsed="false" customWidth="true" hidden="false" outlineLevel="0" max="11" min="11" style="115" width="10.2"/>
    <col collapsed="false" customWidth="true" hidden="false" outlineLevel="0" max="12" min="12" style="128" width="16.12"/>
    <col collapsed="false" customWidth="true" hidden="false" outlineLevel="0" max="61" min="13" style="128" width="12.67"/>
    <col collapsed="false" customWidth="true" hidden="false" outlineLevel="0" max="63" min="62" style="129" width="12.67"/>
    <col collapsed="false" customWidth="true" hidden="false" outlineLevel="0" max="1024" min="1024" style="1" width="10.72"/>
  </cols>
  <sheetData>
    <row r="1" customFormat="false" ht="15.75" hidden="false" customHeight="true" outlineLevel="0" collapsed="false">
      <c r="A1" s="138" t="s">
        <v>222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AMJ1" s="0"/>
    </row>
    <row r="2" customFormat="false" ht="15.75" hidden="false" customHeight="true" outlineLevel="0" collapsed="false">
      <c r="A2" s="138" t="s">
        <v>275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AMJ2" s="0"/>
    </row>
    <row r="3" customFormat="false" ht="57.45" hidden="false" customHeight="false" outlineLevel="0" collapsed="false">
      <c r="A3" s="139" t="str">
        <f aca="false">Обложка!D9</f>
        <v>01.07.2024-15.07.2024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AMJ3" s="0"/>
    </row>
    <row r="4" s="186" customFormat="true" ht="49.25" hidden="false" customHeight="false" outlineLevel="0" collapsed="false">
      <c r="A4" s="140" t="s">
        <v>153</v>
      </c>
      <c r="B4" s="141" t="s">
        <v>154</v>
      </c>
      <c r="C4" s="141" t="s">
        <v>155</v>
      </c>
      <c r="D4" s="141" t="s">
        <v>156</v>
      </c>
      <c r="E4" s="141" t="s">
        <v>157</v>
      </c>
      <c r="F4" s="141" t="s">
        <v>158</v>
      </c>
      <c r="G4" s="141" t="s">
        <v>159</v>
      </c>
      <c r="H4" s="141" t="s">
        <v>160</v>
      </c>
      <c r="I4" s="141" t="s">
        <v>161</v>
      </c>
      <c r="J4" s="141" t="s">
        <v>162</v>
      </c>
      <c r="K4" s="141" t="s">
        <v>163</v>
      </c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AMJ4" s="1"/>
    </row>
    <row r="5" customFormat="false" ht="18.85" hidden="false" customHeight="true" outlineLevel="0" collapsed="false">
      <c r="A5" s="45" t="s">
        <v>276</v>
      </c>
      <c r="B5" s="143" t="s">
        <v>142</v>
      </c>
      <c r="C5" s="47" t="s">
        <v>119</v>
      </c>
      <c r="D5" s="144" t="n">
        <v>3</v>
      </c>
      <c r="E5" s="47" t="s">
        <v>165</v>
      </c>
      <c r="F5" s="145" t="n">
        <v>1</v>
      </c>
      <c r="G5" s="47" t="n">
        <v>0</v>
      </c>
      <c r="H5" s="47" t="n">
        <v>0</v>
      </c>
      <c r="I5" s="47" t="n">
        <v>0</v>
      </c>
      <c r="J5" s="47" t="n">
        <v>0</v>
      </c>
      <c r="K5" s="47" t="n">
        <v>0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AMJ5" s="0"/>
    </row>
    <row r="6" customFormat="false" ht="18.85" hidden="false" customHeight="true" outlineLevel="0" collapsed="false">
      <c r="A6" s="45" t="s">
        <v>277</v>
      </c>
      <c r="B6" s="143" t="s">
        <v>142</v>
      </c>
      <c r="C6" s="47" t="s">
        <v>119</v>
      </c>
      <c r="D6" s="146" t="s">
        <v>278</v>
      </c>
      <c r="E6" s="47" t="s">
        <v>165</v>
      </c>
      <c r="F6" s="145" t="n">
        <v>3</v>
      </c>
      <c r="G6" s="47" t="n">
        <v>0</v>
      </c>
      <c r="H6" s="47" t="n">
        <v>0</v>
      </c>
      <c r="I6" s="47" t="n">
        <v>0</v>
      </c>
      <c r="J6" s="47" t="n">
        <v>0</v>
      </c>
      <c r="K6" s="47" t="n">
        <v>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AMJ6" s="0"/>
    </row>
    <row r="7" customFormat="false" ht="18.85" hidden="false" customHeight="true" outlineLevel="0" collapsed="false">
      <c r="A7" s="45" t="s">
        <v>279</v>
      </c>
      <c r="B7" s="143" t="s">
        <v>142</v>
      </c>
      <c r="C7" s="47" t="s">
        <v>119</v>
      </c>
      <c r="D7" s="144" t="n">
        <v>28</v>
      </c>
      <c r="E7" s="47" t="s">
        <v>165</v>
      </c>
      <c r="F7" s="145" t="n">
        <v>1</v>
      </c>
      <c r="G7" s="47" t="n">
        <v>0</v>
      </c>
      <c r="H7" s="47" t="n">
        <v>0</v>
      </c>
      <c r="I7" s="47" t="n">
        <v>0</v>
      </c>
      <c r="J7" s="47" t="n">
        <v>0</v>
      </c>
      <c r="K7" s="47" t="n">
        <v>0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AMJ7" s="0"/>
    </row>
    <row r="8" customFormat="false" ht="18.85" hidden="false" customHeight="true" outlineLevel="0" collapsed="false">
      <c r="A8" s="45" t="s">
        <v>280</v>
      </c>
      <c r="B8" s="143" t="s">
        <v>142</v>
      </c>
      <c r="C8" s="47" t="s">
        <v>119</v>
      </c>
      <c r="D8" s="144" t="n">
        <v>29</v>
      </c>
      <c r="E8" s="47" t="s">
        <v>165</v>
      </c>
      <c r="F8" s="145" t="n">
        <v>1</v>
      </c>
      <c r="G8" s="47" t="n">
        <v>0</v>
      </c>
      <c r="H8" s="47" t="n">
        <v>0</v>
      </c>
      <c r="I8" s="47" t="n">
        <v>0</v>
      </c>
      <c r="J8" s="47" t="n">
        <v>0</v>
      </c>
      <c r="K8" s="47" t="n">
        <v>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AMJ8" s="0"/>
    </row>
    <row r="9" customFormat="false" ht="18.85" hidden="false" customHeight="true" outlineLevel="0" collapsed="false">
      <c r="A9" s="45" t="s">
        <v>281</v>
      </c>
      <c r="B9" s="143" t="s">
        <v>142</v>
      </c>
      <c r="C9" s="47" t="s">
        <v>119</v>
      </c>
      <c r="D9" s="146" t="s">
        <v>282</v>
      </c>
      <c r="E9" s="47" t="s">
        <v>165</v>
      </c>
      <c r="F9" s="145" t="n">
        <v>4</v>
      </c>
      <c r="G9" s="47" t="n">
        <v>0</v>
      </c>
      <c r="H9" s="47" t="n">
        <v>0</v>
      </c>
      <c r="I9" s="47" t="n">
        <v>0</v>
      </c>
      <c r="J9" s="47" t="n">
        <v>0</v>
      </c>
      <c r="K9" s="47" t="n">
        <v>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AMJ9" s="0"/>
    </row>
    <row r="10" customFormat="false" ht="27.05" hidden="false" customHeight="true" outlineLevel="0" collapsed="false">
      <c r="A10" s="45" t="s">
        <v>283</v>
      </c>
      <c r="B10" s="143" t="s">
        <v>142</v>
      </c>
      <c r="C10" s="47" t="s">
        <v>119</v>
      </c>
      <c r="D10" s="144" t="n">
        <v>34.35</v>
      </c>
      <c r="E10" s="47" t="s">
        <v>165</v>
      </c>
      <c r="F10" s="145" t="n">
        <v>2</v>
      </c>
      <c r="G10" s="47" t="n">
        <v>0</v>
      </c>
      <c r="H10" s="47" t="n">
        <v>0</v>
      </c>
      <c r="I10" s="47" t="n">
        <v>0</v>
      </c>
      <c r="J10" s="47" t="n">
        <v>0</v>
      </c>
      <c r="K10" s="47" t="n">
        <v>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AMJ10" s="0"/>
    </row>
    <row r="11" customFormat="false" ht="18.85" hidden="false" customHeight="true" outlineLevel="0" collapsed="false">
      <c r="A11" s="45" t="s">
        <v>281</v>
      </c>
      <c r="B11" s="143" t="s">
        <v>142</v>
      </c>
      <c r="C11" s="47" t="s">
        <v>143</v>
      </c>
      <c r="D11" s="146" t="s">
        <v>284</v>
      </c>
      <c r="E11" s="47" t="s">
        <v>165</v>
      </c>
      <c r="F11" s="145" t="n">
        <v>3</v>
      </c>
      <c r="G11" s="47" t="n">
        <v>0</v>
      </c>
      <c r="H11" s="47" t="n">
        <v>0</v>
      </c>
      <c r="I11" s="187" t="n">
        <v>0</v>
      </c>
      <c r="J11" s="47" t="n">
        <v>0</v>
      </c>
      <c r="K11" s="47" t="s">
        <v>194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AMJ11" s="0"/>
    </row>
    <row r="12" customFormat="false" ht="30.75" hidden="false" customHeight="true" outlineLevel="0" collapsed="false">
      <c r="A12" s="45" t="s">
        <v>283</v>
      </c>
      <c r="B12" s="143" t="s">
        <v>142</v>
      </c>
      <c r="C12" s="47" t="s">
        <v>143</v>
      </c>
      <c r="D12" s="144" t="n">
        <v>4.5</v>
      </c>
      <c r="E12" s="47" t="s">
        <v>165</v>
      </c>
      <c r="F12" s="145" t="n">
        <v>2</v>
      </c>
      <c r="G12" s="47" t="n">
        <v>0</v>
      </c>
      <c r="H12" s="47" t="n">
        <v>0</v>
      </c>
      <c r="I12" s="187" t="n">
        <v>0</v>
      </c>
      <c r="J12" s="47" t="n">
        <v>0</v>
      </c>
      <c r="K12" s="47" t="s">
        <v>194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AMJ12" s="0"/>
    </row>
    <row r="13" customFormat="false" ht="45.35" hidden="false" customHeight="true" outlineLevel="0" collapsed="false">
      <c r="A13" s="45" t="s">
        <v>285</v>
      </c>
      <c r="B13" s="143" t="s">
        <v>144</v>
      </c>
      <c r="C13" s="47" t="s">
        <v>119</v>
      </c>
      <c r="D13" s="146" t="s">
        <v>286</v>
      </c>
      <c r="E13" s="47" t="s">
        <v>177</v>
      </c>
      <c r="F13" s="145" t="n">
        <v>46</v>
      </c>
      <c r="G13" s="47" t="n">
        <v>0</v>
      </c>
      <c r="H13" s="47" t="n">
        <v>0</v>
      </c>
      <c r="I13" s="47" t="n">
        <v>0</v>
      </c>
      <c r="J13" s="47" t="n">
        <v>0</v>
      </c>
      <c r="K13" s="47" t="n">
        <v>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AMJ13" s="0"/>
    </row>
    <row r="14" s="129" customFormat="true" ht="28.5" hidden="false" customHeight="true" outlineLevel="0" collapsed="false">
      <c r="A14" s="148" t="s">
        <v>178</v>
      </c>
      <c r="B14" s="149" t="s">
        <v>142</v>
      </c>
      <c r="C14" s="47" t="s">
        <v>119</v>
      </c>
      <c r="D14" s="149"/>
      <c r="E14" s="149"/>
      <c r="F14" s="149" t="n">
        <v>12</v>
      </c>
      <c r="G14" s="150"/>
      <c r="H14" s="150"/>
      <c r="I14" s="150"/>
      <c r="J14" s="150"/>
      <c r="K14" s="150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AMJ14" s="1"/>
    </row>
    <row r="15" customFormat="false" ht="28.5" hidden="false" customHeight="true" outlineLevel="0" collapsed="false">
      <c r="A15" s="148" t="s">
        <v>179</v>
      </c>
      <c r="B15" s="151" t="s">
        <v>144</v>
      </c>
      <c r="C15" s="47" t="s">
        <v>119</v>
      </c>
      <c r="D15" s="149"/>
      <c r="E15" s="149"/>
      <c r="F15" s="149" t="n">
        <v>46</v>
      </c>
      <c r="G15" s="150"/>
      <c r="H15" s="150"/>
      <c r="I15" s="150"/>
      <c r="J15" s="150"/>
      <c r="K15" s="15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AMJ15" s="0"/>
    </row>
    <row r="16" customFormat="false" ht="30" hidden="false" customHeight="true" outlineLevel="0" collapsed="false">
      <c r="A16" s="148" t="s">
        <v>180</v>
      </c>
      <c r="B16" s="149" t="s">
        <v>142</v>
      </c>
      <c r="C16" s="151" t="s">
        <v>143</v>
      </c>
      <c r="D16" s="149"/>
      <c r="E16" s="149"/>
      <c r="F16" s="149" t="n">
        <v>5</v>
      </c>
      <c r="G16" s="150"/>
      <c r="H16" s="150"/>
      <c r="I16" s="150"/>
      <c r="J16" s="150"/>
      <c r="K16" s="15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AMJ16" s="0"/>
    </row>
    <row r="17" customFormat="false" ht="28.5" hidden="false" customHeight="true" outlineLevel="0" collapsed="false">
      <c r="A17" s="148" t="s">
        <v>181</v>
      </c>
      <c r="B17" s="149" t="s">
        <v>142</v>
      </c>
      <c r="C17" s="151" t="s">
        <v>122</v>
      </c>
      <c r="D17" s="149"/>
      <c r="E17" s="149"/>
      <c r="F17" s="149" t="n">
        <v>0</v>
      </c>
      <c r="G17" s="150"/>
      <c r="H17" s="150"/>
      <c r="I17" s="150"/>
      <c r="J17" s="150"/>
      <c r="K17" s="15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AMJ17" s="0"/>
    </row>
    <row r="18" customFormat="false" ht="23.25" hidden="false" customHeight="true" outlineLevel="0" collapsed="false">
      <c r="A18" s="45" t="s">
        <v>182</v>
      </c>
      <c r="B18" s="27"/>
      <c r="C18" s="27"/>
      <c r="D18" s="27"/>
      <c r="E18" s="27"/>
      <c r="F18" s="27"/>
      <c r="G18" s="35" t="n">
        <v>0</v>
      </c>
      <c r="H18" s="150"/>
      <c r="I18" s="150"/>
      <c r="J18" s="150"/>
      <c r="K18" s="150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AMJ18" s="0"/>
    </row>
    <row r="19" customFormat="false" ht="25.35" hidden="false" customHeight="false" outlineLevel="0" collapsed="false">
      <c r="A19" s="45" t="s">
        <v>183</v>
      </c>
      <c r="B19" s="27"/>
      <c r="C19" s="27"/>
      <c r="D19" s="27"/>
      <c r="E19" s="27"/>
      <c r="F19" s="27"/>
      <c r="G19" s="27"/>
      <c r="H19" s="35" t="n">
        <v>0</v>
      </c>
      <c r="I19" s="150"/>
      <c r="J19" s="150"/>
      <c r="K19" s="15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AMJ19" s="0"/>
    </row>
    <row r="20" customFormat="false" ht="22.35" hidden="false" customHeight="true" outlineLevel="0" collapsed="false">
      <c r="A20" s="152" t="s">
        <v>184</v>
      </c>
      <c r="B20" s="27"/>
      <c r="C20" s="27"/>
      <c r="D20" s="27"/>
      <c r="E20" s="27"/>
      <c r="F20" s="27"/>
      <c r="G20" s="27"/>
      <c r="H20" s="27"/>
      <c r="I20" s="27" t="n">
        <v>0</v>
      </c>
      <c r="J20" s="150"/>
      <c r="K20" s="15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AMJ20" s="0"/>
    </row>
    <row r="21" customFormat="false" ht="23" hidden="false" customHeight="true" outlineLevel="0" collapsed="false">
      <c r="A21" s="45" t="s">
        <v>185</v>
      </c>
      <c r="B21" s="27"/>
      <c r="C21" s="27"/>
      <c r="D21" s="27"/>
      <c r="E21" s="27"/>
      <c r="F21" s="27"/>
      <c r="G21" s="27"/>
      <c r="H21" s="27"/>
      <c r="I21" s="27"/>
      <c r="J21" s="27" t="n">
        <v>0</v>
      </c>
      <c r="K21" s="150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AMJ21" s="0"/>
    </row>
    <row r="22" customFormat="false" ht="28.2" hidden="false" customHeight="true" outlineLevel="0" collapsed="false">
      <c r="A22" s="152" t="s">
        <v>186</v>
      </c>
      <c r="B22" s="27"/>
      <c r="C22" s="27"/>
      <c r="D22" s="27"/>
      <c r="E22" s="27"/>
      <c r="F22" s="27"/>
      <c r="G22" s="27"/>
      <c r="H22" s="27"/>
      <c r="I22" s="27"/>
      <c r="J22" s="27"/>
      <c r="K22" s="27" t="n">
        <v>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AMJ22" s="0"/>
    </row>
    <row r="23" s="1" customFormat="true" ht="23.85" hidden="false" customHeight="false" outlineLevel="0" collapsed="false">
      <c r="A23" s="154"/>
      <c r="B23" s="150"/>
      <c r="C23" s="150"/>
      <c r="D23" s="150"/>
      <c r="E23" s="150"/>
      <c r="F23" s="150"/>
      <c r="G23" s="150"/>
      <c r="H23" s="150"/>
      <c r="I23" s="150"/>
      <c r="J23" s="150"/>
      <c r="K23" s="150"/>
    </row>
    <row r="24" s="158" customFormat="true" ht="23.85" hidden="false" customHeight="false" outlineLevel="0" collapsed="false">
      <c r="A24" s="155"/>
      <c r="B24" s="156"/>
      <c r="C24" s="157"/>
      <c r="D24" s="156"/>
      <c r="E24" s="157"/>
      <c r="F24" s="157"/>
      <c r="G24" s="157"/>
      <c r="H24" s="157"/>
      <c r="I24" s="157"/>
      <c r="J24" s="157"/>
      <c r="K24" s="157"/>
      <c r="AMF24" s="3"/>
      <c r="AMG24" s="3"/>
      <c r="AMH24" s="3"/>
      <c r="AMI24" s="3"/>
      <c r="AMJ24" s="1"/>
    </row>
    <row r="25" customFormat="false" ht="14.25" hidden="false" customHeight="true" outlineLevel="0" collapsed="false">
      <c r="A25" s="15" t="s">
        <v>14</v>
      </c>
      <c r="B25" s="134"/>
      <c r="C25" s="134"/>
      <c r="D25" s="0"/>
      <c r="E25" s="134"/>
      <c r="F25" s="134"/>
      <c r="G25" s="0"/>
    </row>
    <row r="26" customFormat="false" ht="16.15" hidden="false" customHeight="true" outlineLevel="0" collapsed="false">
      <c r="A26" s="16" t="s">
        <v>15</v>
      </c>
      <c r="B26" s="16"/>
      <c r="C26" s="16"/>
      <c r="D26" s="188" t="s">
        <v>188</v>
      </c>
      <c r="E26" s="188"/>
      <c r="F26" s="188"/>
      <c r="G26" s="188"/>
    </row>
    <row r="27" customFormat="false" ht="11.8" hidden="false" customHeight="true" outlineLevel="0" collapsed="false">
      <c r="A27" s="1"/>
      <c r="D27" s="159"/>
      <c r="E27" s="159"/>
      <c r="F27" s="160"/>
      <c r="G27" s="159"/>
    </row>
    <row r="28" customFormat="false" ht="27.35" hidden="false" customHeight="true" outlineLevel="0" collapsed="false">
      <c r="A28" s="161" t="s">
        <v>287</v>
      </c>
      <c r="D28" s="188" t="s">
        <v>190</v>
      </c>
      <c r="E28" s="188"/>
      <c r="F28" s="188"/>
      <c r="G28" s="188"/>
    </row>
    <row r="29" customFormat="false" ht="18.65" hidden="false" customHeight="true" outlineLevel="0" collapsed="false"/>
    <row r="30" customFormat="false" ht="22.35" hidden="false" customHeight="true" outlineLevel="0" collapsed="false"/>
  </sheetData>
  <sheetProtection sheet="true" objects="true" scenarios="true"/>
  <autoFilter ref="A1:K22"/>
  <mergeCells count="14">
    <mergeCell ref="A1:K1"/>
    <mergeCell ref="A2:K2"/>
    <mergeCell ref="D14:E14"/>
    <mergeCell ref="D15:E15"/>
    <mergeCell ref="D16:E16"/>
    <mergeCell ref="D17:E17"/>
    <mergeCell ref="B18:F18"/>
    <mergeCell ref="B19:G19"/>
    <mergeCell ref="B20:H20"/>
    <mergeCell ref="B21:I21"/>
    <mergeCell ref="B22:J22"/>
    <mergeCell ref="A26:C26"/>
    <mergeCell ref="D26:G26"/>
    <mergeCell ref="D28:G28"/>
  </mergeCells>
  <printOptions headings="false" gridLines="false" gridLinesSet="true" horizontalCentered="false" verticalCentered="false"/>
  <pageMargins left="0.618055555555556" right="0.497916666666667" top="0.218055555555556" bottom="0.188194444444444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2.65625" defaultRowHeight="12" zeroHeight="false" outlineLevelRow="0" outlineLevelCol="0"/>
  <cols>
    <col collapsed="false" customWidth="true" hidden="false" outlineLevel="0" max="1" min="1" style="189" width="16.12"/>
    <col collapsed="false" customWidth="true" hidden="false" outlineLevel="0" max="2" min="2" style="189" width="12.06"/>
    <col collapsed="false" customWidth="true" hidden="false" outlineLevel="0" max="3" min="3" style="189" width="9.47"/>
    <col collapsed="false" customWidth="true" hidden="false" outlineLevel="0" max="4" min="4" style="189" width="8.49"/>
    <col collapsed="false" customWidth="true" hidden="false" outlineLevel="0" max="5" min="5" style="189" width="10.72"/>
    <col collapsed="false" customWidth="true" hidden="false" outlineLevel="0" max="6" min="6" style="189" width="6.77"/>
    <col collapsed="false" customWidth="true" hidden="false" outlineLevel="0" max="7" min="7" style="190" width="5.29"/>
    <col collapsed="false" customWidth="true" hidden="false" outlineLevel="0" max="8" min="8" style="190" width="21.41"/>
    <col collapsed="false" customWidth="true" hidden="false" outlineLevel="0" max="9" min="9" style="190" width="23.63"/>
    <col collapsed="false" customWidth="true" hidden="false" outlineLevel="0" max="10" min="10" style="191" width="33.47"/>
    <col collapsed="false" customWidth="false" hidden="false" outlineLevel="0" max="1024" min="11" style="189" width="12.67"/>
  </cols>
  <sheetData>
    <row r="1" s="193" customFormat="true" ht="13.5" hidden="false" customHeight="true" outlineLevel="0" collapsed="false">
      <c r="A1" s="192" t="s">
        <v>288</v>
      </c>
      <c r="B1" s="192"/>
      <c r="C1" s="192"/>
      <c r="D1" s="192"/>
      <c r="E1" s="192"/>
      <c r="F1" s="192"/>
      <c r="G1" s="192"/>
      <c r="H1" s="192"/>
      <c r="I1" s="192"/>
      <c r="J1" s="192"/>
    </row>
    <row r="2" s="1" customFormat="true" ht="13.5" hidden="false" customHeight="true" outlineLevel="0" collapsed="false">
      <c r="A2" s="194" t="s">
        <v>289</v>
      </c>
      <c r="B2" s="194" t="s">
        <v>290</v>
      </c>
      <c r="C2" s="189"/>
    </row>
    <row r="3" customFormat="false" ht="13.5" hidden="false" customHeight="true" outlineLevel="0" collapsed="false">
      <c r="A3" s="195" t="s">
        <v>153</v>
      </c>
      <c r="B3" s="196" t="s">
        <v>156</v>
      </c>
      <c r="C3" s="196" t="s">
        <v>291</v>
      </c>
      <c r="D3" s="197" t="s">
        <v>292</v>
      </c>
      <c r="E3" s="197" t="s">
        <v>93</v>
      </c>
      <c r="F3" s="197"/>
      <c r="G3" s="197"/>
      <c r="H3" s="197"/>
      <c r="I3" s="197"/>
      <c r="J3" s="197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195"/>
      <c r="B4" s="195"/>
      <c r="C4" s="195"/>
      <c r="D4" s="197"/>
      <c r="E4" s="196" t="s">
        <v>263</v>
      </c>
      <c r="F4" s="197" t="s">
        <v>293</v>
      </c>
      <c r="G4" s="197"/>
      <c r="H4" s="195" t="s">
        <v>294</v>
      </c>
      <c r="I4" s="195" t="s">
        <v>295</v>
      </c>
      <c r="J4" s="196" t="s">
        <v>296</v>
      </c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195"/>
      <c r="B5" s="195"/>
      <c r="C5" s="195"/>
      <c r="D5" s="195"/>
      <c r="E5" s="195"/>
      <c r="F5" s="196" t="s">
        <v>297</v>
      </c>
      <c r="G5" s="196" t="s">
        <v>298</v>
      </c>
      <c r="H5" s="195"/>
      <c r="I5" s="195"/>
      <c r="J5" s="196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198"/>
      <c r="B6" s="198"/>
      <c r="C6" s="198"/>
      <c r="D6" s="198"/>
      <c r="E6" s="198"/>
      <c r="F6" s="196"/>
      <c r="G6" s="196"/>
      <c r="H6" s="198"/>
      <c r="I6" s="198"/>
      <c r="J6" s="196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195" t="s">
        <v>299</v>
      </c>
      <c r="B7" s="198" t="n">
        <v>1.2</v>
      </c>
      <c r="C7" s="195" t="s">
        <v>165</v>
      </c>
      <c r="D7" s="195" t="s">
        <v>119</v>
      </c>
      <c r="E7" s="198" t="n">
        <v>0</v>
      </c>
      <c r="F7" s="196" t="s">
        <v>300</v>
      </c>
      <c r="G7" s="199" t="n">
        <v>2</v>
      </c>
      <c r="H7" s="196" t="n">
        <v>0</v>
      </c>
      <c r="I7" s="196" t="s">
        <v>43</v>
      </c>
      <c r="J7" s="195" t="s">
        <v>301</v>
      </c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195" t="s">
        <v>302</v>
      </c>
      <c r="B8" s="195" t="s">
        <v>303</v>
      </c>
      <c r="C8" s="195" t="s">
        <v>165</v>
      </c>
      <c r="D8" s="198" t="str">
        <f aca="false">'контрол лист'!D7</f>
        <v>КИУ</v>
      </c>
      <c r="E8" s="198" t="n">
        <v>0</v>
      </c>
      <c r="F8" s="196" t="s">
        <v>300</v>
      </c>
      <c r="G8" s="200" t="n">
        <v>6</v>
      </c>
      <c r="H8" s="196" t="n">
        <v>0</v>
      </c>
      <c r="I8" s="196" t="s">
        <v>43</v>
      </c>
      <c r="J8" s="198" t="str">
        <f aca="false">'контрол лист'!J7</f>
        <v>АЛТ клей РОСС RU.АЯ12.Д02542</v>
      </c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195" t="s">
        <v>304</v>
      </c>
      <c r="B9" s="195" t="s">
        <v>305</v>
      </c>
      <c r="C9" s="195" t="s">
        <v>165</v>
      </c>
      <c r="D9" s="198" t="str">
        <f aca="false">'контрол лист'!D8</f>
        <v>КИУ</v>
      </c>
      <c r="E9" s="198" t="n">
        <v>0</v>
      </c>
      <c r="F9" s="196" t="s">
        <v>300</v>
      </c>
      <c r="G9" s="200" t="n">
        <v>4</v>
      </c>
      <c r="H9" s="196" t="n">
        <v>0</v>
      </c>
      <c r="I9" s="196" t="s">
        <v>43</v>
      </c>
      <c r="J9" s="198" t="str">
        <f aca="false">'контрол лист'!J8</f>
        <v>АЛТ клей РОСС RU.АЯ12.Д02542</v>
      </c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195" t="s">
        <v>306</v>
      </c>
      <c r="B10" s="195" t="s">
        <v>307</v>
      </c>
      <c r="C10" s="195" t="s">
        <v>165</v>
      </c>
      <c r="D10" s="198" t="str">
        <f aca="false">'контрол лист'!D9</f>
        <v>КИУ</v>
      </c>
      <c r="E10" s="198" t="n">
        <v>0</v>
      </c>
      <c r="F10" s="196" t="s">
        <v>300</v>
      </c>
      <c r="G10" s="200" t="n">
        <v>3</v>
      </c>
      <c r="H10" s="196" t="n">
        <v>0</v>
      </c>
      <c r="I10" s="196" t="s">
        <v>43</v>
      </c>
      <c r="J10" s="198" t="str">
        <f aca="false">'контрол лист'!J9</f>
        <v>АЛТ клей РОСС RU.АЯ12.Д02542</v>
      </c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195" t="s">
        <v>308</v>
      </c>
      <c r="B11" s="198" t="n">
        <v>18.19</v>
      </c>
      <c r="C11" s="195" t="s">
        <v>165</v>
      </c>
      <c r="D11" s="198" t="str">
        <f aca="false">'контрол лист'!D10</f>
        <v>КИУ</v>
      </c>
      <c r="E11" s="198" t="n">
        <v>0</v>
      </c>
      <c r="F11" s="196" t="s">
        <v>300</v>
      </c>
      <c r="G11" s="200" t="n">
        <v>2</v>
      </c>
      <c r="H11" s="196" t="n">
        <v>0</v>
      </c>
      <c r="I11" s="196" t="s">
        <v>43</v>
      </c>
      <c r="J11" s="198" t="str">
        <f aca="false">'контрол лист'!J10</f>
        <v>АЛТ клей РОСС RU.АЯ12.Д02542</v>
      </c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195" t="s">
        <v>309</v>
      </c>
      <c r="B12" s="198" t="n">
        <v>108</v>
      </c>
      <c r="C12" s="195" t="s">
        <v>165</v>
      </c>
      <c r="D12" s="198" t="str">
        <f aca="false">'контрол лист'!D11</f>
        <v>КИУ</v>
      </c>
      <c r="E12" s="198" t="n">
        <v>0</v>
      </c>
      <c r="F12" s="196" t="s">
        <v>300</v>
      </c>
      <c r="G12" s="200" t="n">
        <v>1</v>
      </c>
      <c r="H12" s="196" t="n">
        <v>0</v>
      </c>
      <c r="I12" s="196" t="s">
        <v>43</v>
      </c>
      <c r="J12" s="198" t="str">
        <f aca="false">'контрол лист'!J11</f>
        <v>АЛТ клей РОСС RU.АЯ12.Д02542</v>
      </c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195" t="s">
        <v>310</v>
      </c>
      <c r="B13" s="198" t="n">
        <v>22.21</v>
      </c>
      <c r="C13" s="195" t="s">
        <v>165</v>
      </c>
      <c r="D13" s="198" t="str">
        <f aca="false">'контрол лист'!D12</f>
        <v>КИУ</v>
      </c>
      <c r="E13" s="198" t="n">
        <v>0</v>
      </c>
      <c r="F13" s="196" t="s">
        <v>300</v>
      </c>
      <c r="G13" s="200" t="n">
        <v>2</v>
      </c>
      <c r="H13" s="196" t="n">
        <v>0</v>
      </c>
      <c r="I13" s="196" t="s">
        <v>43</v>
      </c>
      <c r="J13" s="198" t="str">
        <f aca="false">'контрол лист'!J12</f>
        <v>АЛТ клей РОСС RU.АЯ12.Д02542</v>
      </c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195" t="s">
        <v>311</v>
      </c>
      <c r="B14" s="198" t="n">
        <v>23.24</v>
      </c>
      <c r="C14" s="195" t="s">
        <v>165</v>
      </c>
      <c r="D14" s="198" t="str">
        <f aca="false">'контрол лист'!D13</f>
        <v>КИУ</v>
      </c>
      <c r="E14" s="198" t="n">
        <v>0</v>
      </c>
      <c r="F14" s="196" t="s">
        <v>300</v>
      </c>
      <c r="G14" s="200" t="n">
        <v>2</v>
      </c>
      <c r="H14" s="196" t="n">
        <v>0</v>
      </c>
      <c r="I14" s="196" t="s">
        <v>43</v>
      </c>
      <c r="J14" s="198" t="str">
        <f aca="false">'контрол лист'!J13</f>
        <v>АЛТ клей РОСС RU.АЯ12.Д02542</v>
      </c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195" t="s">
        <v>312</v>
      </c>
      <c r="B15" s="198" t="n">
        <v>25.26</v>
      </c>
      <c r="C15" s="195" t="s">
        <v>165</v>
      </c>
      <c r="D15" s="198" t="str">
        <f aca="false">'контрол лист'!D14</f>
        <v>КИУ</v>
      </c>
      <c r="E15" s="198" t="n">
        <v>0</v>
      </c>
      <c r="F15" s="196" t="s">
        <v>300</v>
      </c>
      <c r="G15" s="200" t="n">
        <v>2</v>
      </c>
      <c r="H15" s="196" t="n">
        <v>0</v>
      </c>
      <c r="I15" s="196" t="s">
        <v>43</v>
      </c>
      <c r="J15" s="198" t="str">
        <f aca="false">'контрол лист'!J14</f>
        <v>АЛТ клей РОСС RU.АЯ12.Д02542</v>
      </c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195" t="s">
        <v>313</v>
      </c>
      <c r="B16" s="195" t="s">
        <v>314</v>
      </c>
      <c r="C16" s="195" t="s">
        <v>165</v>
      </c>
      <c r="D16" s="198" t="str">
        <f aca="false">'контрол лист'!D15</f>
        <v>КИУ</v>
      </c>
      <c r="E16" s="198" t="n">
        <v>0</v>
      </c>
      <c r="F16" s="196" t="s">
        <v>300</v>
      </c>
      <c r="G16" s="200" t="n">
        <v>4</v>
      </c>
      <c r="H16" s="196" t="n">
        <v>0</v>
      </c>
      <c r="I16" s="196" t="s">
        <v>43</v>
      </c>
      <c r="J16" s="198" t="str">
        <f aca="false">'контрол лист'!J15</f>
        <v>АЛТ клей РОСС RU.АЯ12.Д02542</v>
      </c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195" t="s">
        <v>315</v>
      </c>
      <c r="B17" s="195" t="s">
        <v>316</v>
      </c>
      <c r="C17" s="195" t="s">
        <v>165</v>
      </c>
      <c r="D17" s="198" t="str">
        <f aca="false">'контрол лист'!D16</f>
        <v>КИУ</v>
      </c>
      <c r="E17" s="198" t="n">
        <v>0</v>
      </c>
      <c r="F17" s="196" t="s">
        <v>300</v>
      </c>
      <c r="G17" s="200" t="n">
        <v>3</v>
      </c>
      <c r="H17" s="196" t="n">
        <v>0</v>
      </c>
      <c r="I17" s="196" t="s">
        <v>43</v>
      </c>
      <c r="J17" s="198" t="str">
        <f aca="false">'контрол лист'!J16</f>
        <v>АЛТ клей РОСС RU.АЯ12.Д02542</v>
      </c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195" t="s">
        <v>317</v>
      </c>
      <c r="B18" s="198" t="n">
        <v>37</v>
      </c>
      <c r="C18" s="195" t="s">
        <v>165</v>
      </c>
      <c r="D18" s="198" t="str">
        <f aca="false">'контрол лист'!D17</f>
        <v>КИУ</v>
      </c>
      <c r="E18" s="198" t="n">
        <v>0</v>
      </c>
      <c r="F18" s="196" t="s">
        <v>300</v>
      </c>
      <c r="G18" s="200" t="n">
        <v>1</v>
      </c>
      <c r="H18" s="196" t="n">
        <v>0</v>
      </c>
      <c r="I18" s="196" t="s">
        <v>43</v>
      </c>
      <c r="J18" s="198" t="str">
        <f aca="false">'контрол лист'!J17</f>
        <v>АЛТ клей РОСС RU.АЯ12.Д02542</v>
      </c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195" t="s">
        <v>318</v>
      </c>
      <c r="B19" s="195" t="s">
        <v>319</v>
      </c>
      <c r="C19" s="195" t="s">
        <v>165</v>
      </c>
      <c r="D19" s="198" t="str">
        <f aca="false">'контрол лист'!D18</f>
        <v>КИУ</v>
      </c>
      <c r="E19" s="195" t="s">
        <v>320</v>
      </c>
      <c r="F19" s="196" t="s">
        <v>321</v>
      </c>
      <c r="G19" s="200" t="n">
        <v>4</v>
      </c>
      <c r="H19" s="196" t="n">
        <v>1</v>
      </c>
      <c r="I19" s="196" t="s">
        <v>43</v>
      </c>
      <c r="J19" s="198" t="str">
        <f aca="false">'контрол лист'!J18</f>
        <v>АЛТ клей РОСС RU.АЯ12.Д02542</v>
      </c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195" t="s">
        <v>322</v>
      </c>
      <c r="B20" s="195" t="s">
        <v>323</v>
      </c>
      <c r="C20" s="195" t="s">
        <v>165</v>
      </c>
      <c r="D20" s="198" t="str">
        <f aca="false">'контрол лист'!D19</f>
        <v>КИУ</v>
      </c>
      <c r="E20" s="198" t="n">
        <v>0</v>
      </c>
      <c r="F20" s="196" t="s">
        <v>300</v>
      </c>
      <c r="G20" s="200" t="n">
        <v>6</v>
      </c>
      <c r="H20" s="196" t="n">
        <v>0</v>
      </c>
      <c r="I20" s="196" t="s">
        <v>43</v>
      </c>
      <c r="J20" s="198" t="str">
        <f aca="false">'контрол лист'!J19</f>
        <v>АЛТ клей РОСС RU.АЯ12.Д02542</v>
      </c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195" t="s">
        <v>324</v>
      </c>
      <c r="B21" s="195" t="s">
        <v>325</v>
      </c>
      <c r="C21" s="195" t="s">
        <v>165</v>
      </c>
      <c r="D21" s="198" t="str">
        <f aca="false">'контрол лист'!D20</f>
        <v>КИУ</v>
      </c>
      <c r="E21" s="198" t="n">
        <v>0</v>
      </c>
      <c r="F21" s="196" t="s">
        <v>326</v>
      </c>
      <c r="G21" s="200" t="n">
        <v>2</v>
      </c>
      <c r="H21" s="196" t="n">
        <v>0</v>
      </c>
      <c r="I21" s="196" t="s">
        <v>43</v>
      </c>
      <c r="J21" s="198" t="str">
        <f aca="false">'контрол лист'!J20</f>
        <v>АЛТ клей РОСС RU.АЯ12.Д02542</v>
      </c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195" t="s">
        <v>327</v>
      </c>
      <c r="B22" s="198" t="n">
        <v>64.67</v>
      </c>
      <c r="C22" s="195" t="s">
        <v>165</v>
      </c>
      <c r="D22" s="198" t="str">
        <f aca="false">'контрол лист'!D21</f>
        <v>КИУ</v>
      </c>
      <c r="E22" s="198" t="n">
        <v>0</v>
      </c>
      <c r="F22" s="196" t="s">
        <v>300</v>
      </c>
      <c r="G22" s="200" t="n">
        <v>2</v>
      </c>
      <c r="H22" s="196" t="n">
        <v>0</v>
      </c>
      <c r="I22" s="196" t="s">
        <v>43</v>
      </c>
      <c r="J22" s="198" t="str">
        <f aca="false">'контрол лист'!J21</f>
        <v>АЛТ клей РОСС RU.АЯ12.Д02542</v>
      </c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195" t="s">
        <v>328</v>
      </c>
      <c r="B23" s="198" t="n">
        <v>65.66</v>
      </c>
      <c r="C23" s="195" t="s">
        <v>165</v>
      </c>
      <c r="D23" s="198" t="str">
        <f aca="false">'контрол лист'!D22</f>
        <v>КИУ</v>
      </c>
      <c r="E23" s="198" t="n">
        <v>0</v>
      </c>
      <c r="F23" s="196" t="s">
        <v>300</v>
      </c>
      <c r="G23" s="200" t="n">
        <v>2</v>
      </c>
      <c r="H23" s="196" t="n">
        <v>0</v>
      </c>
      <c r="I23" s="196" t="s">
        <v>43</v>
      </c>
      <c r="J23" s="198" t="str">
        <f aca="false">'контрол лист'!J22</f>
        <v>АЛТ клей РОСС RU.АЯ12.Д02542</v>
      </c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195" t="s">
        <v>329</v>
      </c>
      <c r="B24" s="195" t="s">
        <v>330</v>
      </c>
      <c r="C24" s="195" t="s">
        <v>165</v>
      </c>
      <c r="D24" s="198" t="str">
        <f aca="false">'контрол лист'!D23</f>
        <v>КИУ</v>
      </c>
      <c r="E24" s="198" t="n">
        <v>0</v>
      </c>
      <c r="F24" s="196" t="s">
        <v>300</v>
      </c>
      <c r="G24" s="200" t="n">
        <v>3</v>
      </c>
      <c r="H24" s="196" t="n">
        <v>0</v>
      </c>
      <c r="I24" s="196" t="s">
        <v>43</v>
      </c>
      <c r="J24" s="198" t="str">
        <f aca="false">'контрол лист'!J23</f>
        <v>АЛТ клей РОСС RU.АЯ12.Д02542</v>
      </c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195" t="s">
        <v>331</v>
      </c>
      <c r="B25" s="198" t="n">
        <v>27.28</v>
      </c>
      <c r="C25" s="195" t="s">
        <v>165</v>
      </c>
      <c r="D25" s="198" t="str">
        <f aca="false">'контрол лист'!D24</f>
        <v>КИУ</v>
      </c>
      <c r="E25" s="198" t="n">
        <v>0</v>
      </c>
      <c r="F25" s="196" t="s">
        <v>300</v>
      </c>
      <c r="G25" s="200" t="n">
        <v>2</v>
      </c>
      <c r="H25" s="196" t="n">
        <v>0</v>
      </c>
      <c r="I25" s="196" t="s">
        <v>43</v>
      </c>
      <c r="J25" s="198" t="str">
        <f aca="false">'контрол лист'!J24</f>
        <v>АЛТ клей РОСС RU.АЯ12.Д02542</v>
      </c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195" t="s">
        <v>332</v>
      </c>
      <c r="B26" s="195" t="s">
        <v>333</v>
      </c>
      <c r="C26" s="195" t="s">
        <v>165</v>
      </c>
      <c r="D26" s="198" t="str">
        <f aca="false">'контрол лист'!D25</f>
        <v>КИУ</v>
      </c>
      <c r="E26" s="198" t="n">
        <v>0</v>
      </c>
      <c r="F26" s="196" t="s">
        <v>300</v>
      </c>
      <c r="G26" s="200" t="n">
        <v>4</v>
      </c>
      <c r="H26" s="196" t="n">
        <v>0</v>
      </c>
      <c r="I26" s="196" t="s">
        <v>43</v>
      </c>
      <c r="J26" s="198" t="str">
        <f aca="false">'контрол лист'!J25</f>
        <v>АЛТ клей РОСС RU.АЯ12.Д02542</v>
      </c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195" t="s">
        <v>334</v>
      </c>
      <c r="B27" s="195" t="s">
        <v>335</v>
      </c>
      <c r="C27" s="195" t="s">
        <v>165</v>
      </c>
      <c r="D27" s="198" t="str">
        <f aca="false">'контрол лист'!D26</f>
        <v>КИУ</v>
      </c>
      <c r="E27" s="198" t="n">
        <v>0</v>
      </c>
      <c r="F27" s="196" t="s">
        <v>300</v>
      </c>
      <c r="G27" s="200" t="n">
        <v>3</v>
      </c>
      <c r="H27" s="196" t="n">
        <v>0</v>
      </c>
      <c r="I27" s="196" t="s">
        <v>43</v>
      </c>
      <c r="J27" s="198" t="str">
        <f aca="false">'контрол лист'!J26</f>
        <v>АЛТ клей РОСС RU.АЯ12.Д02542</v>
      </c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195" t="s">
        <v>336</v>
      </c>
      <c r="B28" s="198" t="n">
        <v>10.9</v>
      </c>
      <c r="C28" s="195" t="s">
        <v>165</v>
      </c>
      <c r="D28" s="198" t="str">
        <f aca="false">'контрол лист'!D27</f>
        <v>КИУ</v>
      </c>
      <c r="E28" s="198" t="n">
        <v>0</v>
      </c>
      <c r="F28" s="196" t="s">
        <v>300</v>
      </c>
      <c r="G28" s="200" t="n">
        <v>2</v>
      </c>
      <c r="H28" s="196" t="n">
        <v>0</v>
      </c>
      <c r="I28" s="196" t="s">
        <v>43</v>
      </c>
      <c r="J28" s="198" t="str">
        <f aca="false">'контрол лист'!J27</f>
        <v>АЛТ клей РОСС RU.АЯ12.Д02542</v>
      </c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195" t="s">
        <v>337</v>
      </c>
      <c r="B29" s="198" t="n">
        <v>114</v>
      </c>
      <c r="C29" s="195" t="s">
        <v>165</v>
      </c>
      <c r="D29" s="198" t="str">
        <f aca="false">'контрол лист'!D28</f>
        <v>КИУ</v>
      </c>
      <c r="E29" s="198" t="n">
        <v>0</v>
      </c>
      <c r="F29" s="196" t="s">
        <v>300</v>
      </c>
      <c r="G29" s="200" t="n">
        <v>1</v>
      </c>
      <c r="H29" s="196" t="n">
        <v>0</v>
      </c>
      <c r="I29" s="196" t="s">
        <v>43</v>
      </c>
      <c r="J29" s="198" t="str">
        <f aca="false">'контрол лист'!J28</f>
        <v>АЛТ клей РОСС RU.АЯ12.Д02542</v>
      </c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195" t="s">
        <v>338</v>
      </c>
      <c r="B30" s="195" t="s">
        <v>339</v>
      </c>
      <c r="C30" s="195" t="s">
        <v>165</v>
      </c>
      <c r="D30" s="198" t="str">
        <f aca="false">'контрол лист'!D29</f>
        <v>КИУ</v>
      </c>
      <c r="E30" s="198" t="n">
        <v>0</v>
      </c>
      <c r="F30" s="196" t="s">
        <v>300</v>
      </c>
      <c r="G30" s="200" t="n">
        <v>4</v>
      </c>
      <c r="H30" s="196" t="n">
        <v>0</v>
      </c>
      <c r="I30" s="196" t="s">
        <v>43</v>
      </c>
      <c r="J30" s="198" t="str">
        <f aca="false">'контрол лист'!J29</f>
        <v>АЛТ клей РОСС RU.АЯ12.Д02542</v>
      </c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195" t="s">
        <v>340</v>
      </c>
      <c r="B31" s="198" t="n">
        <v>112</v>
      </c>
      <c r="C31" s="195" t="s">
        <v>165</v>
      </c>
      <c r="D31" s="198" t="str">
        <f aca="false">'контрол лист'!D30</f>
        <v>КИУ</v>
      </c>
      <c r="E31" s="198" t="n">
        <v>0</v>
      </c>
      <c r="F31" s="196" t="s">
        <v>300</v>
      </c>
      <c r="G31" s="200" t="n">
        <v>1</v>
      </c>
      <c r="H31" s="196" t="n">
        <v>0</v>
      </c>
      <c r="I31" s="196" t="s">
        <v>43</v>
      </c>
      <c r="J31" s="198" t="str">
        <f aca="false">'контрол лист'!J30</f>
        <v>АЛТ клей РОСС RU.АЯ12.Д02542</v>
      </c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195" t="s">
        <v>341</v>
      </c>
      <c r="B32" s="195" t="s">
        <v>342</v>
      </c>
      <c r="C32" s="195" t="s">
        <v>165</v>
      </c>
      <c r="D32" s="198" t="str">
        <f aca="false">'контрол лист'!D31</f>
        <v>КИУ</v>
      </c>
      <c r="E32" s="198" t="n">
        <v>0</v>
      </c>
      <c r="F32" s="196" t="s">
        <v>300</v>
      </c>
      <c r="G32" s="200" t="n">
        <v>0</v>
      </c>
      <c r="H32" s="196" t="n">
        <v>0</v>
      </c>
      <c r="I32" s="196" t="s">
        <v>43</v>
      </c>
      <c r="J32" s="198" t="str">
        <f aca="false">'контрол лист'!J31</f>
        <v>АЛТ клей РОСС RU.АЯ12.Д02542</v>
      </c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195" t="s">
        <v>332</v>
      </c>
      <c r="B33" s="195" t="s">
        <v>343</v>
      </c>
      <c r="C33" s="195" t="s">
        <v>165</v>
      </c>
      <c r="D33" s="198" t="str">
        <f aca="false">'контрол лист'!D32</f>
        <v>КИУ</v>
      </c>
      <c r="E33" s="198" t="n">
        <v>0</v>
      </c>
      <c r="F33" s="196" t="s">
        <v>300</v>
      </c>
      <c r="G33" s="200" t="n">
        <v>3</v>
      </c>
      <c r="H33" s="196" t="n">
        <v>0</v>
      </c>
      <c r="I33" s="196" t="s">
        <v>43</v>
      </c>
      <c r="J33" s="198" t="str">
        <f aca="false">'контрол лист'!J32</f>
        <v>АЛТ клей РОСС RU.АЯ12.Д02542</v>
      </c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195" t="s">
        <v>331</v>
      </c>
      <c r="B34" s="198" t="n">
        <v>51.52</v>
      </c>
      <c r="C34" s="195" t="s">
        <v>165</v>
      </c>
      <c r="D34" s="198" t="str">
        <f aca="false">'контрол лист'!D33</f>
        <v>КИУ</v>
      </c>
      <c r="E34" s="198" t="n">
        <v>0</v>
      </c>
      <c r="F34" s="196" t="s">
        <v>300</v>
      </c>
      <c r="G34" s="200" t="n">
        <v>2</v>
      </c>
      <c r="H34" s="196" t="n">
        <v>0</v>
      </c>
      <c r="I34" s="196" t="s">
        <v>43</v>
      </c>
      <c r="J34" s="198" t="str">
        <f aca="false">'контрол лист'!J33</f>
        <v>АЛТ клей РОСС RU.АЯ12.Д02542</v>
      </c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195" t="s">
        <v>344</v>
      </c>
      <c r="B35" s="195" t="s">
        <v>345</v>
      </c>
      <c r="C35" s="195" t="s">
        <v>165</v>
      </c>
      <c r="D35" s="198" t="str">
        <f aca="false">'контрол лист'!D34</f>
        <v>КИУ</v>
      </c>
      <c r="E35" s="198" t="n">
        <v>0</v>
      </c>
      <c r="F35" s="196" t="s">
        <v>300</v>
      </c>
      <c r="G35" s="200" t="n">
        <v>5</v>
      </c>
      <c r="H35" s="196" t="n">
        <v>0</v>
      </c>
      <c r="I35" s="196" t="s">
        <v>43</v>
      </c>
      <c r="J35" s="198" t="str">
        <f aca="false">'контрол лист'!J34</f>
        <v>АЛТ клей РОСС RU.АЯ12.Д02542</v>
      </c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195" t="s">
        <v>346</v>
      </c>
      <c r="B36" s="195" t="s">
        <v>347</v>
      </c>
      <c r="C36" s="195" t="s">
        <v>165</v>
      </c>
      <c r="D36" s="198" t="str">
        <f aca="false">'контрол лист'!D35</f>
        <v>КИУ</v>
      </c>
      <c r="E36" s="198" t="n">
        <v>0</v>
      </c>
      <c r="F36" s="196" t="s">
        <v>300</v>
      </c>
      <c r="G36" s="200" t="n">
        <v>3</v>
      </c>
      <c r="H36" s="196" t="n">
        <v>0</v>
      </c>
      <c r="I36" s="196" t="s">
        <v>43</v>
      </c>
      <c r="J36" s="198" t="str">
        <f aca="false">'контрол лист'!J35</f>
        <v>АЛТ клей РОСС RU.АЯ12.Д02542</v>
      </c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195" t="s">
        <v>348</v>
      </c>
      <c r="B37" s="195" t="s">
        <v>349</v>
      </c>
      <c r="C37" s="195" t="s">
        <v>165</v>
      </c>
      <c r="D37" s="198" t="str">
        <f aca="false">'контрол лист'!D36</f>
        <v>КИУ</v>
      </c>
      <c r="E37" s="198" t="n">
        <v>0</v>
      </c>
      <c r="F37" s="196" t="s">
        <v>300</v>
      </c>
      <c r="G37" s="200" t="n">
        <v>4</v>
      </c>
      <c r="H37" s="196" t="n">
        <v>0</v>
      </c>
      <c r="I37" s="196" t="s">
        <v>43</v>
      </c>
      <c r="J37" s="198" t="str">
        <f aca="false">'контрол лист'!J36</f>
        <v>АЛТ клей РОСС RU.АЯ12.Д02542</v>
      </c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195" t="s">
        <v>350</v>
      </c>
      <c r="B38" s="195" t="s">
        <v>351</v>
      </c>
      <c r="C38" s="195" t="s">
        <v>165</v>
      </c>
      <c r="D38" s="198" t="str">
        <f aca="false">'контрол лист'!D37</f>
        <v>КИУ</v>
      </c>
      <c r="E38" s="198" t="n">
        <v>0</v>
      </c>
      <c r="F38" s="196" t="s">
        <v>300</v>
      </c>
      <c r="G38" s="200" t="n">
        <v>3</v>
      </c>
      <c r="H38" s="196" t="n">
        <v>0</v>
      </c>
      <c r="I38" s="196" t="s">
        <v>43</v>
      </c>
      <c r="J38" s="198" t="str">
        <f aca="false">'контрол лист'!J37</f>
        <v>АЛТ клей РОСС RU.АЯ12.Д02542</v>
      </c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195" t="s">
        <v>352</v>
      </c>
      <c r="B39" s="198" t="n">
        <v>69</v>
      </c>
      <c r="C39" s="195" t="s">
        <v>165</v>
      </c>
      <c r="D39" s="198" t="str">
        <f aca="false">'контрол лист'!D38</f>
        <v>КИУ</v>
      </c>
      <c r="E39" s="198" t="n">
        <v>0</v>
      </c>
      <c r="F39" s="196" t="s">
        <v>300</v>
      </c>
      <c r="G39" s="200" t="n">
        <v>1</v>
      </c>
      <c r="H39" s="196" t="n">
        <v>0</v>
      </c>
      <c r="I39" s="196" t="s">
        <v>43</v>
      </c>
      <c r="J39" s="198" t="str">
        <f aca="false">'контрол лист'!J38</f>
        <v>АЛТ клей РОСС RU.АЯ12.Д02542</v>
      </c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195" t="s">
        <v>353</v>
      </c>
      <c r="B40" s="198" t="n">
        <v>80</v>
      </c>
      <c r="C40" s="195" t="s">
        <v>165</v>
      </c>
      <c r="D40" s="198" t="str">
        <f aca="false">'контрол лист'!D39</f>
        <v>КИУ</v>
      </c>
      <c r="E40" s="198" t="n">
        <v>0</v>
      </c>
      <c r="F40" s="196" t="s">
        <v>300</v>
      </c>
      <c r="G40" s="200" t="n">
        <v>1</v>
      </c>
      <c r="H40" s="196" t="n">
        <v>0</v>
      </c>
      <c r="I40" s="196" t="s">
        <v>43</v>
      </c>
      <c r="J40" s="198" t="str">
        <f aca="false">'контрол лист'!J39</f>
        <v>АЛТ клей РОСС RU.АЯ12.Д02542</v>
      </c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195" t="s">
        <v>354</v>
      </c>
      <c r="B41" s="198" t="n">
        <v>74.75</v>
      </c>
      <c r="C41" s="195" t="s">
        <v>165</v>
      </c>
      <c r="D41" s="198" t="str">
        <f aca="false">'контрол лист'!D40</f>
        <v>КИУ</v>
      </c>
      <c r="E41" s="198" t="n">
        <v>0</v>
      </c>
      <c r="F41" s="196" t="s">
        <v>300</v>
      </c>
      <c r="G41" s="200" t="n">
        <v>2</v>
      </c>
      <c r="H41" s="196" t="n">
        <v>0</v>
      </c>
      <c r="I41" s="196" t="s">
        <v>43</v>
      </c>
      <c r="J41" s="198" t="str">
        <f aca="false">'контрол лист'!J40</f>
        <v>АЛТ клей РОСС RU.АЯ12.Д02542</v>
      </c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195" t="s">
        <v>355</v>
      </c>
      <c r="B42" s="195" t="s">
        <v>356</v>
      </c>
      <c r="C42" s="195" t="s">
        <v>165</v>
      </c>
      <c r="D42" s="198" t="str">
        <f aca="false">'контрол лист'!D41</f>
        <v>КИУ</v>
      </c>
      <c r="E42" s="198" t="n">
        <v>0</v>
      </c>
      <c r="F42" s="196" t="s">
        <v>300</v>
      </c>
      <c r="G42" s="200" t="n">
        <v>11</v>
      </c>
      <c r="H42" s="196" t="n">
        <v>0</v>
      </c>
      <c r="I42" s="196" t="s">
        <v>43</v>
      </c>
      <c r="J42" s="198" t="str">
        <f aca="false">'контрол лист'!J41</f>
        <v>АЛТ клей РОСС RU.АЯ12.Д02542</v>
      </c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195" t="s">
        <v>357</v>
      </c>
      <c r="B43" s="198" t="n">
        <v>96.97</v>
      </c>
      <c r="C43" s="195" t="s">
        <v>165</v>
      </c>
      <c r="D43" s="198" t="str">
        <f aca="false">'контрол лист'!D42</f>
        <v>КИУ</v>
      </c>
      <c r="E43" s="198" t="n">
        <v>0</v>
      </c>
      <c r="F43" s="196" t="s">
        <v>300</v>
      </c>
      <c r="G43" s="200" t="n">
        <v>2</v>
      </c>
      <c r="H43" s="196" t="n">
        <v>0</v>
      </c>
      <c r="I43" s="196" t="s">
        <v>43</v>
      </c>
      <c r="J43" s="198" t="str">
        <f aca="false">'контрол лист'!J42</f>
        <v>АЛТ клей РОСС RU.АЯ12.Д02542</v>
      </c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195" t="s">
        <v>358</v>
      </c>
      <c r="B44" s="195" t="s">
        <v>359</v>
      </c>
      <c r="C44" s="195" t="s">
        <v>165</v>
      </c>
      <c r="D44" s="198" t="str">
        <f aca="false">'контрол лист'!D43</f>
        <v>КИУ</v>
      </c>
      <c r="E44" s="198" t="n">
        <v>0</v>
      </c>
      <c r="F44" s="196" t="s">
        <v>300</v>
      </c>
      <c r="G44" s="200" t="n">
        <v>3</v>
      </c>
      <c r="H44" s="196" t="n">
        <v>0</v>
      </c>
      <c r="I44" s="196" t="s">
        <v>43</v>
      </c>
      <c r="J44" s="198" t="str">
        <f aca="false">'контрол лист'!J43</f>
        <v>АЛТ клей РОСС RU.АЯ12.Д02542</v>
      </c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195" t="s">
        <v>360</v>
      </c>
      <c r="B45" s="195" t="s">
        <v>361</v>
      </c>
      <c r="C45" s="195" t="s">
        <v>165</v>
      </c>
      <c r="D45" s="198" t="str">
        <f aca="false">'контрол лист'!D44</f>
        <v>КИУ</v>
      </c>
      <c r="E45" s="198" t="n">
        <v>0</v>
      </c>
      <c r="F45" s="196" t="s">
        <v>300</v>
      </c>
      <c r="G45" s="200" t="n">
        <v>4</v>
      </c>
      <c r="H45" s="196" t="n">
        <v>0</v>
      </c>
      <c r="I45" s="196" t="s">
        <v>43</v>
      </c>
      <c r="J45" s="198" t="str">
        <f aca="false">'контрол лист'!J44</f>
        <v>АЛТ клей РОСС RU.АЯ12.Д02542</v>
      </c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195" t="s">
        <v>362</v>
      </c>
      <c r="B46" s="195" t="s">
        <v>363</v>
      </c>
      <c r="C46" s="195" t="s">
        <v>177</v>
      </c>
      <c r="D46" s="198" t="str">
        <f aca="false">'контрол лист'!D45</f>
        <v>КИУ</v>
      </c>
      <c r="E46" s="198" t="n">
        <v>0</v>
      </c>
      <c r="F46" s="196" t="s">
        <v>300</v>
      </c>
      <c r="G46" s="198" t="n">
        <v>8</v>
      </c>
      <c r="H46" s="196" t="n">
        <v>0</v>
      </c>
      <c r="I46" s="196" t="s">
        <v>43</v>
      </c>
      <c r="J46" s="195" t="s">
        <v>364</v>
      </c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195" t="s">
        <v>365</v>
      </c>
      <c r="B47" s="195" t="s">
        <v>366</v>
      </c>
      <c r="C47" s="195" t="s">
        <v>177</v>
      </c>
      <c r="D47" s="198" t="str">
        <f aca="false">'контрол лист'!D46</f>
        <v>КИУ</v>
      </c>
      <c r="E47" s="198" t="n">
        <v>0</v>
      </c>
      <c r="F47" s="196" t="s">
        <v>300</v>
      </c>
      <c r="G47" s="198" t="n">
        <v>10</v>
      </c>
      <c r="H47" s="196" t="n">
        <v>0</v>
      </c>
      <c r="I47" s="196" t="s">
        <v>43</v>
      </c>
      <c r="J47" s="198" t="str">
        <f aca="false">'контрол лист'!J46</f>
        <v>Бродифакум 0,005% РОСС RU Д-RU.АД37.В.11289/19</v>
      </c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195" t="s">
        <v>367</v>
      </c>
      <c r="B48" s="195" t="s">
        <v>368</v>
      </c>
      <c r="C48" s="195" t="s">
        <v>177</v>
      </c>
      <c r="D48" s="198" t="str">
        <f aca="false">'контрол лист'!D47</f>
        <v>КИУ</v>
      </c>
      <c r="E48" s="198" t="n">
        <v>0</v>
      </c>
      <c r="F48" s="196" t="s">
        <v>300</v>
      </c>
      <c r="G48" s="198" t="n">
        <v>8</v>
      </c>
      <c r="H48" s="196" t="n">
        <v>0</v>
      </c>
      <c r="I48" s="196" t="s">
        <v>43</v>
      </c>
      <c r="J48" s="198" t="str">
        <f aca="false">'контрол лист'!J47</f>
        <v>Бродифакум 0,005% РОСС RU Д-RU.АД37.В.11289/19</v>
      </c>
      <c r="K48" s="0"/>
      <c r="L48" s="0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195" t="s">
        <v>369</v>
      </c>
      <c r="B49" s="195" t="s">
        <v>370</v>
      </c>
      <c r="C49" s="195" t="s">
        <v>177</v>
      </c>
      <c r="D49" s="198" t="str">
        <f aca="false">'контрол лист'!D48</f>
        <v>КИУ</v>
      </c>
      <c r="E49" s="198" t="n">
        <v>0</v>
      </c>
      <c r="F49" s="196" t="s">
        <v>300</v>
      </c>
      <c r="G49" s="198" t="n">
        <v>8</v>
      </c>
      <c r="H49" s="196" t="n">
        <v>0</v>
      </c>
      <c r="I49" s="196" t="s">
        <v>43</v>
      </c>
      <c r="J49" s="198" t="str">
        <f aca="false">'контрол лист'!J48</f>
        <v>Бродифакум 0,005% РОСС RU Д-RU.АД37.В.11289/19</v>
      </c>
      <c r="K49" s="0"/>
      <c r="L49" s="0"/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195" t="s">
        <v>371</v>
      </c>
      <c r="B50" s="195" t="s">
        <v>372</v>
      </c>
      <c r="C50" s="195" t="s">
        <v>177</v>
      </c>
      <c r="D50" s="198" t="str">
        <f aca="false">'контрол лист'!D49</f>
        <v>КИУ</v>
      </c>
      <c r="E50" s="198" t="n">
        <v>0</v>
      </c>
      <c r="F50" s="196" t="s">
        <v>300</v>
      </c>
      <c r="G50" s="198" t="n">
        <v>8</v>
      </c>
      <c r="H50" s="196" t="n">
        <v>0</v>
      </c>
      <c r="I50" s="196" t="s">
        <v>43</v>
      </c>
      <c r="J50" s="198" t="str">
        <f aca="false">'контрол лист'!J49</f>
        <v>Бродифакум 0,005% РОСС RU Д-RU.АД37.В.11289/19</v>
      </c>
      <c r="K50" s="0"/>
      <c r="L50" s="0"/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195" t="s">
        <v>373</v>
      </c>
      <c r="B51" s="195" t="s">
        <v>374</v>
      </c>
      <c r="C51" s="195" t="s">
        <v>177</v>
      </c>
      <c r="D51" s="198" t="str">
        <f aca="false">'контрол лист'!D50</f>
        <v>КИУ</v>
      </c>
      <c r="E51" s="198" t="n">
        <v>0</v>
      </c>
      <c r="F51" s="196" t="s">
        <v>375</v>
      </c>
      <c r="G51" s="198" t="n">
        <v>5</v>
      </c>
      <c r="H51" s="196" t="n">
        <v>0</v>
      </c>
      <c r="I51" s="196" t="s">
        <v>43</v>
      </c>
      <c r="J51" s="198" t="str">
        <f aca="false">'контрол лист'!J50</f>
        <v>Бродифакум 0,005% РОСС RU Д-RU.АД37.В.11289/19</v>
      </c>
      <c r="K51" s="0"/>
      <c r="L51" s="0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195" t="s">
        <v>376</v>
      </c>
      <c r="B52" s="195" t="s">
        <v>377</v>
      </c>
      <c r="C52" s="195" t="s">
        <v>177</v>
      </c>
      <c r="D52" s="198" t="str">
        <f aca="false">'контрол лист'!D51</f>
        <v>КИУ</v>
      </c>
      <c r="E52" s="198" t="n">
        <v>0</v>
      </c>
      <c r="F52" s="196" t="s">
        <v>375</v>
      </c>
      <c r="G52" s="198" t="n">
        <v>11</v>
      </c>
      <c r="H52" s="196" t="n">
        <v>0</v>
      </c>
      <c r="I52" s="196" t="s">
        <v>43</v>
      </c>
      <c r="J52" s="198" t="str">
        <f aca="false">'контрол лист'!J51</f>
        <v>Бродифакум 0,005% РОСС RU Д-RU.АД37.В.11289/19</v>
      </c>
      <c r="K52" s="0"/>
      <c r="L52" s="0"/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195" t="s">
        <v>378</v>
      </c>
      <c r="B53" s="195" t="s">
        <v>379</v>
      </c>
      <c r="C53" s="195" t="s">
        <v>177</v>
      </c>
      <c r="D53" s="198" t="str">
        <f aca="false">'контрол лист'!D52</f>
        <v>КИУ</v>
      </c>
      <c r="E53" s="198" t="n">
        <v>0</v>
      </c>
      <c r="F53" s="196" t="s">
        <v>380</v>
      </c>
      <c r="G53" s="198" t="n">
        <v>6</v>
      </c>
      <c r="H53" s="196" t="n">
        <v>0</v>
      </c>
      <c r="I53" s="196" t="s">
        <v>43</v>
      </c>
      <c r="J53" s="198" t="str">
        <f aca="false">'контрол лист'!J52</f>
        <v>Бродифакум 0,005% РОСС RU Д-RU.АД37.В.11289/19</v>
      </c>
      <c r="K53" s="0"/>
      <c r="L53" s="0"/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195" t="s">
        <v>381</v>
      </c>
      <c r="B54" s="195" t="s">
        <v>382</v>
      </c>
      <c r="C54" s="195" t="s">
        <v>177</v>
      </c>
      <c r="D54" s="198" t="str">
        <f aca="false">'контрол лист'!D53</f>
        <v>КИУ</v>
      </c>
      <c r="E54" s="198" t="n">
        <v>0</v>
      </c>
      <c r="F54" s="196" t="s">
        <v>380</v>
      </c>
      <c r="G54" s="198" t="n">
        <v>6</v>
      </c>
      <c r="H54" s="196" t="n">
        <v>0</v>
      </c>
      <c r="I54" s="196" t="s">
        <v>43</v>
      </c>
      <c r="J54" s="198" t="str">
        <f aca="false">'контрол лист'!J53</f>
        <v>Бродифакум 0,005% РОСС RU Д-RU.АД37.В.11289/19</v>
      </c>
      <c r="K54" s="0"/>
      <c r="L54" s="0"/>
      <c r="M54" s="0"/>
      <c r="N54" s="0"/>
      <c r="O54" s="0"/>
      <c r="P54" s="0"/>
      <c r="Q54" s="0"/>
      <c r="R54" s="0"/>
      <c r="S54" s="0"/>
      <c r="T54" s="0"/>
      <c r="U54" s="0"/>
      <c r="V54" s="0"/>
      <c r="W54" s="0"/>
      <c r="X54" s="0"/>
      <c r="Y54" s="0"/>
      <c r="Z54" s="0"/>
      <c r="AA54" s="0"/>
      <c r="AB54" s="0"/>
      <c r="AC54" s="0"/>
      <c r="AD54" s="0"/>
      <c r="AE54" s="0"/>
      <c r="AF54" s="0"/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0"/>
      <c r="BS54" s="0"/>
      <c r="BT54" s="0"/>
      <c r="BU54" s="0"/>
      <c r="BV54" s="0"/>
      <c r="BW54" s="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195" t="s">
        <v>383</v>
      </c>
      <c r="B55" s="195" t="s">
        <v>384</v>
      </c>
      <c r="C55" s="195" t="s">
        <v>177</v>
      </c>
      <c r="D55" s="198" t="str">
        <f aca="false">'контрол лист'!D54</f>
        <v>КИУ</v>
      </c>
      <c r="E55" s="198" t="n">
        <v>0</v>
      </c>
      <c r="F55" s="196" t="s">
        <v>385</v>
      </c>
      <c r="G55" s="198" t="n">
        <v>26</v>
      </c>
      <c r="H55" s="196" t="n">
        <v>0</v>
      </c>
      <c r="I55" s="196" t="s">
        <v>43</v>
      </c>
      <c r="J55" s="198" t="str">
        <f aca="false">'контрол лист'!J54</f>
        <v>Бродифакум 0,005% РОСС RU Д-RU.АД37.В.11289/19</v>
      </c>
      <c r="K55" s="0"/>
      <c r="L55" s="0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195" t="s">
        <v>386</v>
      </c>
      <c r="B56" s="195" t="s">
        <v>387</v>
      </c>
      <c r="C56" s="195" t="s">
        <v>177</v>
      </c>
      <c r="D56" s="198" t="str">
        <f aca="false">'контрол лист'!D55</f>
        <v>КИУ</v>
      </c>
      <c r="E56" s="195" t="s">
        <v>320</v>
      </c>
      <c r="F56" s="196" t="s">
        <v>385</v>
      </c>
      <c r="G56" s="198" t="n">
        <v>31</v>
      </c>
      <c r="H56" s="196" t="n">
        <v>0</v>
      </c>
      <c r="I56" s="196" t="s">
        <v>43</v>
      </c>
      <c r="J56" s="198" t="str">
        <f aca="false">'контрол лист'!J55</f>
        <v>Бродифакум 0,005% РОСС RU Д-RU.АД37.В.11289/19</v>
      </c>
      <c r="K56" s="0"/>
      <c r="L56" s="0"/>
      <c r="M56" s="0"/>
      <c r="N56" s="0"/>
      <c r="O56" s="0"/>
      <c r="P56" s="0"/>
      <c r="Q56" s="0"/>
      <c r="R56" s="0"/>
      <c r="S56" s="0"/>
      <c r="T56" s="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0"/>
      <c r="BT56" s="0"/>
      <c r="BU56" s="0"/>
      <c r="BV56" s="0"/>
      <c r="BW56" s="0"/>
      <c r="BX56" s="0"/>
      <c r="BY56" s="0"/>
      <c r="BZ56" s="0"/>
      <c r="CA56" s="0"/>
      <c r="CB56" s="0"/>
      <c r="CC56" s="0"/>
      <c r="CD56" s="0"/>
      <c r="CE56" s="0"/>
      <c r="CF56" s="0"/>
      <c r="CG56" s="0"/>
      <c r="CH56" s="0"/>
      <c r="CI56" s="0"/>
      <c r="CJ56" s="0"/>
      <c r="CK56" s="0"/>
      <c r="CL56" s="0"/>
      <c r="CM56" s="0"/>
      <c r="CN56" s="0"/>
      <c r="CO56" s="0"/>
      <c r="CP56" s="0"/>
      <c r="CQ56" s="0"/>
      <c r="CR56" s="0"/>
      <c r="CS56" s="0"/>
      <c r="CT56" s="0"/>
      <c r="CU56" s="0"/>
      <c r="CV56" s="0"/>
      <c r="CW56" s="0"/>
      <c r="CX56" s="0"/>
      <c r="CY56" s="0"/>
      <c r="CZ56" s="0"/>
      <c r="DA56" s="0"/>
      <c r="DB56" s="0"/>
      <c r="DC56" s="0"/>
      <c r="DD56" s="0"/>
      <c r="DE56" s="0"/>
      <c r="DF56" s="0"/>
      <c r="DG56" s="0"/>
      <c r="DH56" s="0"/>
      <c r="DI56" s="0"/>
      <c r="DJ56" s="0"/>
      <c r="DK56" s="0"/>
      <c r="DL56" s="0"/>
      <c r="DM56" s="0"/>
      <c r="DN56" s="0"/>
      <c r="DO56" s="0"/>
      <c r="DP56" s="0"/>
      <c r="DQ56" s="0"/>
      <c r="DR56" s="0"/>
      <c r="DS56" s="0"/>
      <c r="DT56" s="0"/>
      <c r="DU56" s="0"/>
      <c r="DV56" s="0"/>
      <c r="DW56" s="0"/>
      <c r="DX56" s="0"/>
      <c r="DY56" s="0"/>
      <c r="DZ56" s="0"/>
      <c r="EA56" s="0"/>
      <c r="EB56" s="0"/>
      <c r="EC56" s="0"/>
      <c r="ED56" s="0"/>
      <c r="EE56" s="0"/>
      <c r="EF56" s="0"/>
      <c r="EG56" s="0"/>
      <c r="EH56" s="0"/>
      <c r="EI56" s="0"/>
      <c r="EJ56" s="0"/>
      <c r="EK56" s="0"/>
      <c r="EL56" s="0"/>
      <c r="EM56" s="0"/>
      <c r="EN56" s="0"/>
      <c r="EO56" s="0"/>
      <c r="EP56" s="0"/>
      <c r="EQ56" s="0"/>
      <c r="ER56" s="0"/>
      <c r="ES56" s="0"/>
      <c r="ET56" s="0"/>
      <c r="EU56" s="0"/>
      <c r="EV56" s="0"/>
      <c r="EW56" s="0"/>
      <c r="EX56" s="0"/>
      <c r="EY56" s="0"/>
      <c r="EZ56" s="0"/>
      <c r="FA56" s="0"/>
      <c r="FB56" s="0"/>
      <c r="FC56" s="0"/>
      <c r="FD56" s="0"/>
      <c r="FE56" s="0"/>
      <c r="FF56" s="0"/>
      <c r="FG56" s="0"/>
      <c r="FH56" s="0"/>
      <c r="FI56" s="0"/>
      <c r="FJ56" s="0"/>
      <c r="FK56" s="0"/>
      <c r="FL56" s="0"/>
      <c r="FM56" s="0"/>
      <c r="FN56" s="0"/>
      <c r="FO56" s="0"/>
      <c r="FP56" s="0"/>
      <c r="FQ56" s="0"/>
      <c r="FR56" s="0"/>
      <c r="FS56" s="0"/>
      <c r="FT56" s="0"/>
      <c r="FU56" s="0"/>
      <c r="FV56" s="0"/>
      <c r="FW56" s="0"/>
      <c r="FX56" s="0"/>
      <c r="FY56" s="0"/>
      <c r="FZ56" s="0"/>
      <c r="GA56" s="0"/>
      <c r="GB56" s="0"/>
      <c r="GC56" s="0"/>
      <c r="GD56" s="0"/>
      <c r="GE56" s="0"/>
      <c r="GF56" s="0"/>
      <c r="GG56" s="0"/>
      <c r="GH56" s="0"/>
      <c r="GI56" s="0"/>
      <c r="GJ56" s="0"/>
      <c r="GK56" s="0"/>
      <c r="GL56" s="0"/>
      <c r="GM56" s="0"/>
      <c r="GN56" s="0"/>
      <c r="GO56" s="0"/>
      <c r="GP56" s="0"/>
      <c r="GQ56" s="0"/>
      <c r="GR56" s="0"/>
      <c r="GS56" s="0"/>
      <c r="GT56" s="0"/>
      <c r="GU56" s="0"/>
      <c r="GV56" s="0"/>
      <c r="GW56" s="0"/>
      <c r="GX56" s="0"/>
      <c r="GY56" s="0"/>
      <c r="GZ56" s="0"/>
      <c r="HA56" s="0"/>
      <c r="HB56" s="0"/>
      <c r="HC56" s="0"/>
      <c r="HD56" s="0"/>
      <c r="HE56" s="0"/>
      <c r="HF56" s="0"/>
      <c r="HG56" s="0"/>
      <c r="HH56" s="0"/>
      <c r="HI56" s="0"/>
      <c r="HJ56" s="0"/>
      <c r="HK56" s="0"/>
      <c r="HL56" s="0"/>
      <c r="HM56" s="0"/>
      <c r="HN56" s="0"/>
      <c r="HO56" s="0"/>
      <c r="HP56" s="0"/>
      <c r="HQ56" s="0"/>
      <c r="HR56" s="0"/>
      <c r="HS56" s="0"/>
      <c r="HT56" s="0"/>
      <c r="HU56" s="0"/>
      <c r="HV56" s="0"/>
      <c r="HW56" s="0"/>
      <c r="HX56" s="0"/>
      <c r="HY56" s="0"/>
      <c r="HZ56" s="0"/>
      <c r="IA56" s="0"/>
      <c r="IB56" s="0"/>
      <c r="IC56" s="0"/>
      <c r="ID56" s="0"/>
      <c r="IE56" s="0"/>
      <c r="IF56" s="0"/>
      <c r="IG56" s="0"/>
      <c r="IH56" s="0"/>
      <c r="II56" s="0"/>
      <c r="IJ56" s="0"/>
      <c r="IK56" s="0"/>
      <c r="IL56" s="0"/>
      <c r="IM56" s="0"/>
      <c r="IN56" s="0"/>
      <c r="IO56" s="0"/>
      <c r="IP56" s="0"/>
      <c r="IQ56" s="0"/>
      <c r="IR56" s="0"/>
      <c r="IS56" s="0"/>
      <c r="IT56" s="0"/>
      <c r="IU56" s="0"/>
      <c r="IV56" s="0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195" t="s">
        <v>388</v>
      </c>
      <c r="B57" s="195" t="s">
        <v>389</v>
      </c>
      <c r="C57" s="195" t="s">
        <v>177</v>
      </c>
      <c r="D57" s="198" t="str">
        <f aca="false">'контрол лист'!D56</f>
        <v>КИУ</v>
      </c>
      <c r="E57" s="195" t="s">
        <v>320</v>
      </c>
      <c r="F57" s="196" t="s">
        <v>380</v>
      </c>
      <c r="G57" s="198" t="n">
        <v>13</v>
      </c>
      <c r="H57" s="196" t="n">
        <v>0</v>
      </c>
      <c r="I57" s="196" t="s">
        <v>43</v>
      </c>
      <c r="J57" s="198" t="str">
        <f aca="false">'контрол лист'!J56</f>
        <v>Бродифакум 0,005% РОСС RU Д-RU.АД37.В.11289/19</v>
      </c>
      <c r="K57" s="0"/>
      <c r="L57" s="0"/>
      <c r="M57" s="0"/>
      <c r="N57" s="0"/>
      <c r="O57" s="0"/>
      <c r="P57" s="0"/>
      <c r="Q57" s="0"/>
      <c r="R57" s="0"/>
      <c r="S57" s="0"/>
      <c r="T57" s="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 s="0"/>
      <c r="BI57" s="0"/>
      <c r="BJ57" s="0"/>
      <c r="BK57" s="0"/>
      <c r="BL57" s="0"/>
      <c r="BM57" s="0"/>
      <c r="BN57" s="0"/>
      <c r="BO57" s="0"/>
      <c r="BP57" s="0"/>
      <c r="BQ57" s="0"/>
      <c r="BR57" s="0"/>
      <c r="BS57" s="0"/>
      <c r="BT57" s="0"/>
      <c r="BU57" s="0"/>
      <c r="BV57" s="0"/>
      <c r="BW57" s="0"/>
      <c r="BX57" s="0"/>
      <c r="BY57" s="0"/>
      <c r="BZ57" s="0"/>
      <c r="CA57" s="0"/>
      <c r="CB57" s="0"/>
      <c r="CC57" s="0"/>
      <c r="CD57" s="0"/>
      <c r="CE57" s="0"/>
      <c r="CF57" s="0"/>
      <c r="CG57" s="0"/>
      <c r="CH57" s="0"/>
      <c r="CI57" s="0"/>
      <c r="CJ57" s="0"/>
      <c r="CK57" s="0"/>
      <c r="CL57" s="0"/>
      <c r="CM57" s="0"/>
      <c r="CN57" s="0"/>
      <c r="CO57" s="0"/>
      <c r="CP57" s="0"/>
      <c r="CQ57" s="0"/>
      <c r="CR57" s="0"/>
      <c r="CS57" s="0"/>
      <c r="CT57" s="0"/>
      <c r="CU57" s="0"/>
      <c r="CV57" s="0"/>
      <c r="CW57" s="0"/>
      <c r="CX57" s="0"/>
      <c r="CY57" s="0"/>
      <c r="CZ57" s="0"/>
      <c r="DA57" s="0"/>
      <c r="DB57" s="0"/>
      <c r="DC57" s="0"/>
      <c r="DD57" s="0"/>
      <c r="DE57" s="0"/>
      <c r="DF57" s="0"/>
      <c r="DG57" s="0"/>
      <c r="DH57" s="0"/>
      <c r="DI57" s="0"/>
      <c r="DJ57" s="0"/>
      <c r="DK57" s="0"/>
      <c r="DL57" s="0"/>
      <c r="DM57" s="0"/>
      <c r="DN57" s="0"/>
      <c r="DO57" s="0"/>
      <c r="DP57" s="0"/>
      <c r="DQ57" s="0"/>
      <c r="DR57" s="0"/>
      <c r="DS57" s="0"/>
      <c r="DT57" s="0"/>
      <c r="DU57" s="0"/>
      <c r="DV57" s="0"/>
      <c r="DW57" s="0"/>
      <c r="DX57" s="0"/>
      <c r="DY57" s="0"/>
      <c r="DZ57" s="0"/>
      <c r="EA57" s="0"/>
      <c r="EB57" s="0"/>
      <c r="EC57" s="0"/>
      <c r="ED57" s="0"/>
      <c r="EE57" s="0"/>
      <c r="EF57" s="0"/>
      <c r="EG57" s="0"/>
      <c r="EH57" s="0"/>
      <c r="EI57" s="0"/>
      <c r="EJ57" s="0"/>
      <c r="EK57" s="0"/>
      <c r="EL57" s="0"/>
      <c r="EM57" s="0"/>
      <c r="EN57" s="0"/>
      <c r="EO57" s="0"/>
      <c r="EP57" s="0"/>
      <c r="EQ57" s="0"/>
      <c r="ER57" s="0"/>
      <c r="ES57" s="0"/>
      <c r="ET57" s="0"/>
      <c r="EU57" s="0"/>
      <c r="EV57" s="0"/>
      <c r="EW57" s="0"/>
      <c r="EX57" s="0"/>
      <c r="EY57" s="0"/>
      <c r="EZ57" s="0"/>
      <c r="FA57" s="0"/>
      <c r="FB57" s="0"/>
      <c r="FC57" s="0"/>
      <c r="FD57" s="0"/>
      <c r="FE57" s="0"/>
      <c r="FF57" s="0"/>
      <c r="FG57" s="0"/>
      <c r="FH57" s="0"/>
      <c r="FI57" s="0"/>
      <c r="FJ57" s="0"/>
      <c r="FK57" s="0"/>
      <c r="FL57" s="0"/>
      <c r="FM57" s="0"/>
      <c r="FN57" s="0"/>
      <c r="FO57" s="0"/>
      <c r="FP57" s="0"/>
      <c r="FQ57" s="0"/>
      <c r="FR57" s="0"/>
      <c r="FS57" s="0"/>
      <c r="FT57" s="0"/>
      <c r="FU57" s="0"/>
      <c r="FV57" s="0"/>
      <c r="FW57" s="0"/>
      <c r="FX57" s="0"/>
      <c r="FY57" s="0"/>
      <c r="FZ57" s="0"/>
      <c r="GA57" s="0"/>
      <c r="GB57" s="0"/>
      <c r="GC57" s="0"/>
      <c r="GD57" s="0"/>
      <c r="GE57" s="0"/>
      <c r="GF57" s="0"/>
      <c r="GG57" s="0"/>
      <c r="GH57" s="0"/>
      <c r="GI57" s="0"/>
      <c r="GJ57" s="0"/>
      <c r="GK57" s="0"/>
      <c r="GL57" s="0"/>
      <c r="GM57" s="0"/>
      <c r="GN57" s="0"/>
      <c r="GO57" s="0"/>
      <c r="GP57" s="0"/>
      <c r="GQ57" s="0"/>
      <c r="GR57" s="0"/>
      <c r="GS57" s="0"/>
      <c r="GT57" s="0"/>
      <c r="GU57" s="0"/>
      <c r="GV57" s="0"/>
      <c r="GW57" s="0"/>
      <c r="GX57" s="0"/>
      <c r="GY57" s="0"/>
      <c r="GZ57" s="0"/>
      <c r="HA57" s="0"/>
      <c r="HB57" s="0"/>
      <c r="HC57" s="0"/>
      <c r="HD57" s="0"/>
      <c r="HE57" s="0"/>
      <c r="HF57" s="0"/>
      <c r="HG57" s="0"/>
      <c r="HH57" s="0"/>
      <c r="HI57" s="0"/>
      <c r="HJ57" s="0"/>
      <c r="HK57" s="0"/>
      <c r="HL57" s="0"/>
      <c r="HM57" s="0"/>
      <c r="HN57" s="0"/>
      <c r="HO57" s="0"/>
      <c r="HP57" s="0"/>
      <c r="HQ57" s="0"/>
      <c r="HR57" s="0"/>
      <c r="HS57" s="0"/>
      <c r="HT57" s="0"/>
      <c r="HU57" s="0"/>
      <c r="HV57" s="0"/>
      <c r="HW57" s="0"/>
      <c r="HX57" s="0"/>
      <c r="HY57" s="0"/>
      <c r="HZ57" s="0"/>
      <c r="IA57" s="0"/>
      <c r="IB57" s="0"/>
      <c r="IC57" s="0"/>
      <c r="ID57" s="0"/>
      <c r="IE57" s="0"/>
      <c r="IF57" s="0"/>
      <c r="IG57" s="0"/>
      <c r="IH57" s="0"/>
      <c r="II57" s="0"/>
      <c r="IJ57" s="0"/>
      <c r="IK57" s="0"/>
      <c r="IL57" s="0"/>
      <c r="IM57" s="0"/>
      <c r="IN57" s="0"/>
      <c r="IO57" s="0"/>
      <c r="IP57" s="0"/>
      <c r="IQ57" s="0"/>
      <c r="IR57" s="0"/>
      <c r="IS57" s="0"/>
      <c r="IT57" s="0"/>
      <c r="IU57" s="0"/>
      <c r="IV57" s="0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195" t="s">
        <v>390</v>
      </c>
      <c r="B58" s="195" t="s">
        <v>391</v>
      </c>
      <c r="C58" s="195" t="s">
        <v>177</v>
      </c>
      <c r="D58" s="198" t="str">
        <f aca="false">'контрол лист'!D57</f>
        <v>КИУ</v>
      </c>
      <c r="E58" s="198" t="n">
        <v>0</v>
      </c>
      <c r="F58" s="196" t="s">
        <v>380</v>
      </c>
      <c r="G58" s="198" t="n">
        <v>16</v>
      </c>
      <c r="H58" s="196" t="n">
        <v>0</v>
      </c>
      <c r="I58" s="196" t="s">
        <v>43</v>
      </c>
      <c r="J58" s="198" t="str">
        <f aca="false">'контрол лист'!J57</f>
        <v>Бродифакум 0,005% РОСС RU Д-RU.АД37.В.11289/19</v>
      </c>
      <c r="K58" s="0"/>
      <c r="L58" s="0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0"/>
      <c r="BT58" s="0"/>
      <c r="BU58" s="0"/>
      <c r="BV58" s="0"/>
      <c r="BW58" s="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201" t="s">
        <v>392</v>
      </c>
      <c r="B59" s="198" t="n">
        <f aca="false">SUM('контрол лист'!G7:G45)</f>
        <v>112</v>
      </c>
      <c r="C59" s="0"/>
      <c r="D59" s="0"/>
      <c r="E59" s="0"/>
      <c r="F59" s="0"/>
      <c r="G59" s="0"/>
      <c r="H59" s="0"/>
      <c r="I59" s="0"/>
      <c r="J59" s="0"/>
      <c r="K59" s="0"/>
      <c r="L59" s="0"/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0"/>
      <c r="BT59" s="0"/>
      <c r="BU59" s="0"/>
      <c r="BV59" s="0"/>
      <c r="BW59" s="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201" t="s">
        <v>393</v>
      </c>
      <c r="B60" s="198" t="n">
        <f aca="false">SUM('контрол лист'!G46:G58)</f>
        <v>156</v>
      </c>
      <c r="C60" s="0"/>
      <c r="D60" s="0"/>
      <c r="E60" s="0"/>
      <c r="F60" s="0"/>
      <c r="G60" s="0"/>
      <c r="H60" s="0"/>
      <c r="I60" s="0"/>
      <c r="J60" s="0"/>
      <c r="K60" s="0"/>
      <c r="L60" s="0"/>
      <c r="M60" s="0"/>
      <c r="N60" s="0"/>
      <c r="O60" s="0"/>
      <c r="P60" s="0"/>
      <c r="Q60" s="0"/>
      <c r="R60" s="0"/>
      <c r="S60" s="0"/>
      <c r="T60" s="0"/>
      <c r="U60" s="0"/>
      <c r="V60" s="0"/>
      <c r="W60" s="0"/>
      <c r="X60" s="0"/>
      <c r="Y60" s="0"/>
      <c r="Z60" s="0"/>
      <c r="AA60" s="0"/>
      <c r="AB60" s="0"/>
      <c r="AC60" s="0"/>
      <c r="AD60" s="0"/>
      <c r="AE60" s="0"/>
      <c r="AF60" s="0"/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 s="0"/>
      <c r="BL60" s="0"/>
      <c r="BM60" s="0"/>
      <c r="BN60" s="0"/>
      <c r="BO60" s="0"/>
      <c r="BP60" s="0"/>
      <c r="BQ60" s="0"/>
      <c r="BR60" s="0"/>
      <c r="BS60" s="0"/>
      <c r="BT60" s="0"/>
      <c r="BU60" s="0"/>
      <c r="BV60" s="0"/>
      <c r="BW60" s="0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201" t="s">
        <v>394</v>
      </c>
      <c r="B61" s="198" t="n">
        <f aca="false">'контрол лист'!B59+'контрол лист'!B60</f>
        <v>268</v>
      </c>
      <c r="C61" s="0"/>
      <c r="D61" s="0"/>
      <c r="E61" s="0"/>
      <c r="F61" s="0"/>
      <c r="G61" s="0"/>
      <c r="H61" s="0"/>
      <c r="I61" s="0"/>
      <c r="J61" s="0"/>
      <c r="K61" s="0"/>
      <c r="L61" s="0"/>
      <c r="M61" s="0"/>
      <c r="N61" s="0"/>
      <c r="O61" s="0"/>
      <c r="P61" s="0"/>
      <c r="Q61" s="0"/>
      <c r="R61" s="0"/>
      <c r="S61" s="0"/>
      <c r="T61" s="0"/>
      <c r="U61" s="0"/>
      <c r="V61" s="0"/>
      <c r="W61" s="0"/>
      <c r="X61" s="0"/>
      <c r="Y61" s="0"/>
      <c r="Z61" s="0"/>
      <c r="AA61" s="0"/>
      <c r="AB61" s="0"/>
      <c r="AC61" s="0"/>
      <c r="AD61" s="0"/>
      <c r="AE61" s="0"/>
      <c r="AF61" s="0"/>
      <c r="AG61" s="0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 s="0"/>
      <c r="BM61" s="0"/>
      <c r="BN61" s="0"/>
      <c r="BO61" s="0"/>
      <c r="BP61" s="0"/>
      <c r="BQ61" s="0"/>
      <c r="BR61" s="0"/>
      <c r="BS61" s="0"/>
      <c r="BT61" s="0"/>
      <c r="BU61" s="0"/>
      <c r="BV61" s="0"/>
      <c r="BW61" s="0"/>
      <c r="BX61" s="0"/>
      <c r="BY61" s="0"/>
      <c r="BZ61" s="0"/>
      <c r="CA61" s="0"/>
      <c r="CB61" s="0"/>
      <c r="CC61" s="0"/>
      <c r="CD61" s="0"/>
      <c r="CE61" s="0"/>
      <c r="CF61" s="0"/>
      <c r="CG61" s="0"/>
      <c r="CH61" s="0"/>
      <c r="CI61" s="0"/>
      <c r="CJ61" s="0"/>
      <c r="CK61" s="0"/>
      <c r="CL61" s="0"/>
      <c r="CM61" s="0"/>
      <c r="CN61" s="0"/>
      <c r="CO61" s="0"/>
      <c r="CP61" s="0"/>
      <c r="CQ61" s="0"/>
      <c r="CR61" s="0"/>
      <c r="CS61" s="0"/>
      <c r="CT61" s="0"/>
      <c r="CU61" s="0"/>
      <c r="CV61" s="0"/>
      <c r="CW61" s="0"/>
      <c r="CX61" s="0"/>
      <c r="CY61" s="0"/>
      <c r="CZ61" s="0"/>
      <c r="DA61" s="0"/>
      <c r="DB61" s="0"/>
      <c r="DC61" s="0"/>
      <c r="DD61" s="0"/>
      <c r="DE61" s="0"/>
      <c r="DF61" s="0"/>
      <c r="DG61" s="0"/>
      <c r="DH61" s="0"/>
      <c r="DI61" s="0"/>
      <c r="DJ61" s="0"/>
      <c r="DK61" s="0"/>
      <c r="DL61" s="0"/>
      <c r="DM61" s="0"/>
      <c r="DN61" s="0"/>
      <c r="DO61" s="0"/>
      <c r="DP61" s="0"/>
      <c r="DQ61" s="0"/>
      <c r="DR61" s="0"/>
      <c r="DS61" s="0"/>
      <c r="DT61" s="0"/>
      <c r="DU61" s="0"/>
      <c r="DV61" s="0"/>
      <c r="DW61" s="0"/>
      <c r="DX61" s="0"/>
      <c r="DY61" s="0"/>
      <c r="DZ61" s="0"/>
      <c r="EA61" s="0"/>
      <c r="EB61" s="0"/>
      <c r="EC61" s="0"/>
      <c r="ED61" s="0"/>
      <c r="EE61" s="0"/>
      <c r="EF61" s="0"/>
      <c r="EG61" s="0"/>
      <c r="EH61" s="0"/>
      <c r="EI61" s="0"/>
      <c r="EJ61" s="0"/>
      <c r="EK61" s="0"/>
      <c r="EL61" s="0"/>
      <c r="EM61" s="0"/>
      <c r="EN61" s="0"/>
      <c r="EO61" s="0"/>
      <c r="EP61" s="0"/>
      <c r="EQ61" s="0"/>
      <c r="ER61" s="0"/>
      <c r="ES61" s="0"/>
      <c r="ET61" s="0"/>
      <c r="EU61" s="0"/>
      <c r="EV61" s="0"/>
      <c r="EW61" s="0"/>
      <c r="EX61" s="0"/>
      <c r="EY61" s="0"/>
      <c r="EZ61" s="0"/>
      <c r="FA61" s="0"/>
      <c r="FB61" s="0"/>
      <c r="FC61" s="0"/>
      <c r="FD61" s="0"/>
      <c r="FE61" s="0"/>
      <c r="FF61" s="0"/>
      <c r="FG61" s="0"/>
      <c r="FH61" s="0"/>
      <c r="FI61" s="0"/>
      <c r="FJ61" s="0"/>
      <c r="FK61" s="0"/>
      <c r="FL61" s="0"/>
      <c r="FM61" s="0"/>
      <c r="FN61" s="0"/>
      <c r="FO61" s="0"/>
      <c r="FP61" s="0"/>
      <c r="FQ61" s="0"/>
      <c r="FR61" s="0"/>
      <c r="FS61" s="0"/>
      <c r="FT61" s="0"/>
      <c r="FU61" s="0"/>
      <c r="FV61" s="0"/>
      <c r="FW61" s="0"/>
      <c r="FX61" s="0"/>
      <c r="FY61" s="0"/>
      <c r="FZ61" s="0"/>
      <c r="GA61" s="0"/>
      <c r="GB61" s="0"/>
      <c r="GC61" s="0"/>
      <c r="GD61" s="0"/>
      <c r="GE61" s="0"/>
      <c r="GF61" s="0"/>
      <c r="GG61" s="0"/>
      <c r="GH61" s="0"/>
      <c r="GI61" s="0"/>
      <c r="GJ61" s="0"/>
      <c r="GK61" s="0"/>
      <c r="GL61" s="0"/>
      <c r="GM61" s="0"/>
      <c r="GN61" s="0"/>
      <c r="GO61" s="0"/>
      <c r="GP61" s="0"/>
      <c r="GQ61" s="0"/>
      <c r="GR61" s="0"/>
      <c r="GS61" s="0"/>
      <c r="GT61" s="0"/>
      <c r="GU61" s="0"/>
      <c r="GV61" s="0"/>
      <c r="GW61" s="0"/>
      <c r="GX61" s="0"/>
      <c r="GY61" s="0"/>
      <c r="GZ61" s="0"/>
      <c r="HA61" s="0"/>
      <c r="HB61" s="0"/>
      <c r="HC61" s="0"/>
      <c r="HD61" s="0"/>
      <c r="HE61" s="0"/>
      <c r="HF61" s="0"/>
      <c r="HG61" s="0"/>
      <c r="HH61" s="0"/>
      <c r="HI61" s="0"/>
      <c r="HJ61" s="0"/>
      <c r="HK61" s="0"/>
      <c r="HL61" s="0"/>
      <c r="HM61" s="0"/>
      <c r="HN61" s="0"/>
      <c r="HO61" s="0"/>
      <c r="HP61" s="0"/>
      <c r="HQ61" s="0"/>
      <c r="HR61" s="0"/>
      <c r="HS61" s="0"/>
      <c r="HT61" s="0"/>
      <c r="HU61" s="0"/>
      <c r="HV61" s="0"/>
      <c r="HW61" s="0"/>
      <c r="HX61" s="0"/>
      <c r="HY61" s="0"/>
      <c r="HZ61" s="0"/>
      <c r="IA61" s="0"/>
      <c r="IB61" s="0"/>
      <c r="IC61" s="0"/>
      <c r="ID61" s="0"/>
      <c r="IE61" s="0"/>
      <c r="IF61" s="0"/>
      <c r="IG61" s="0"/>
      <c r="IH61" s="0"/>
      <c r="II61" s="0"/>
      <c r="IJ61" s="0"/>
      <c r="IK61" s="0"/>
      <c r="IL61" s="0"/>
      <c r="IM61" s="0"/>
      <c r="IN61" s="0"/>
      <c r="IO61" s="0"/>
      <c r="IP61" s="0"/>
      <c r="IQ61" s="0"/>
      <c r="IR61" s="0"/>
      <c r="IS61" s="0"/>
      <c r="IT61" s="0"/>
      <c r="IU61" s="0"/>
      <c r="IV61" s="0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194" t="s">
        <v>395</v>
      </c>
      <c r="B62" s="194"/>
      <c r="C62" s="194"/>
      <c r="D62" s="194"/>
      <c r="E62" s="194"/>
      <c r="F62" s="194"/>
      <c r="G62" s="194"/>
      <c r="H62" s="194"/>
      <c r="I62" s="194"/>
      <c r="J62" s="194"/>
      <c r="K62" s="0"/>
      <c r="L62" s="0"/>
      <c r="M62" s="0"/>
      <c r="N62" s="0"/>
      <c r="O62" s="0"/>
      <c r="P62" s="0"/>
      <c r="Q62" s="0"/>
      <c r="R62" s="0"/>
      <c r="S62" s="0"/>
      <c r="T62" s="0"/>
      <c r="U62" s="0"/>
      <c r="V62" s="0"/>
      <c r="W62" s="0"/>
      <c r="X62" s="0"/>
      <c r="Y62" s="0"/>
      <c r="Z62" s="0"/>
      <c r="AA62" s="0"/>
      <c r="AB62" s="0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 s="0"/>
      <c r="BN62" s="0"/>
      <c r="BO62" s="0"/>
      <c r="BP62" s="0"/>
      <c r="BQ62" s="0"/>
      <c r="BR62" s="0"/>
      <c r="BS62" s="0"/>
      <c r="BT62" s="0"/>
      <c r="BU62" s="0"/>
      <c r="BV62" s="0"/>
      <c r="BW62" s="0"/>
      <c r="BX62" s="0"/>
      <c r="BY62" s="0"/>
      <c r="BZ62" s="0"/>
      <c r="CA62" s="0"/>
      <c r="CB62" s="0"/>
      <c r="CC62" s="0"/>
      <c r="CD62" s="0"/>
      <c r="CE62" s="0"/>
      <c r="CF62" s="0"/>
      <c r="CG62" s="0"/>
      <c r="CH62" s="0"/>
      <c r="CI62" s="0"/>
      <c r="CJ62" s="0"/>
      <c r="CK62" s="0"/>
      <c r="CL62" s="0"/>
      <c r="CM62" s="0"/>
      <c r="CN62" s="0"/>
      <c r="CO62" s="0"/>
      <c r="CP62" s="0"/>
      <c r="CQ62" s="0"/>
      <c r="CR62" s="0"/>
      <c r="CS62" s="0"/>
      <c r="CT62" s="0"/>
      <c r="CU62" s="0"/>
      <c r="CV62" s="0"/>
      <c r="CW62" s="0"/>
      <c r="CX62" s="0"/>
      <c r="CY62" s="0"/>
      <c r="CZ62" s="0"/>
      <c r="DA62" s="0"/>
      <c r="DB62" s="0"/>
      <c r="DC62" s="0"/>
      <c r="DD62" s="0"/>
      <c r="DE62" s="0"/>
      <c r="DF62" s="0"/>
      <c r="DG62" s="0"/>
      <c r="DH62" s="0"/>
      <c r="DI62" s="0"/>
      <c r="DJ62" s="0"/>
      <c r="DK62" s="0"/>
      <c r="DL62" s="0"/>
      <c r="DM62" s="0"/>
      <c r="DN62" s="0"/>
      <c r="DO62" s="0"/>
      <c r="DP62" s="0"/>
      <c r="DQ62" s="0"/>
      <c r="DR62" s="0"/>
      <c r="DS62" s="0"/>
      <c r="DT62" s="0"/>
      <c r="DU62" s="0"/>
      <c r="DV62" s="0"/>
      <c r="DW62" s="0"/>
      <c r="DX62" s="0"/>
      <c r="DY62" s="0"/>
      <c r="DZ62" s="0"/>
      <c r="EA62" s="0"/>
      <c r="EB62" s="0"/>
      <c r="EC62" s="0"/>
      <c r="ED62" s="0"/>
      <c r="EE62" s="0"/>
      <c r="EF62" s="0"/>
      <c r="EG62" s="0"/>
      <c r="EH62" s="0"/>
      <c r="EI62" s="0"/>
      <c r="EJ62" s="0"/>
      <c r="EK62" s="0"/>
      <c r="EL62" s="0"/>
      <c r="EM62" s="0"/>
      <c r="EN62" s="0"/>
      <c r="EO62" s="0"/>
      <c r="EP62" s="0"/>
      <c r="EQ62" s="0"/>
      <c r="ER62" s="0"/>
      <c r="ES62" s="0"/>
      <c r="ET62" s="0"/>
      <c r="EU62" s="0"/>
      <c r="EV62" s="0"/>
      <c r="EW62" s="0"/>
      <c r="EX62" s="0"/>
      <c r="EY62" s="0"/>
      <c r="EZ62" s="0"/>
      <c r="FA62" s="0"/>
      <c r="FB62" s="0"/>
      <c r="FC62" s="0"/>
      <c r="FD62" s="0"/>
      <c r="FE62" s="0"/>
      <c r="FF62" s="0"/>
      <c r="FG62" s="0"/>
      <c r="FH62" s="0"/>
      <c r="FI62" s="0"/>
      <c r="FJ62" s="0"/>
      <c r="FK62" s="0"/>
      <c r="FL62" s="0"/>
      <c r="FM62" s="0"/>
      <c r="FN62" s="0"/>
      <c r="FO62" s="0"/>
      <c r="FP62" s="0"/>
      <c r="FQ62" s="0"/>
      <c r="FR62" s="0"/>
      <c r="FS62" s="0"/>
      <c r="FT62" s="0"/>
      <c r="FU62" s="0"/>
      <c r="FV62" s="0"/>
      <c r="FW62" s="0"/>
      <c r="FX62" s="0"/>
      <c r="FY62" s="0"/>
      <c r="FZ62" s="0"/>
      <c r="GA62" s="0"/>
      <c r="GB62" s="0"/>
      <c r="GC62" s="0"/>
      <c r="GD62" s="0"/>
      <c r="GE62" s="0"/>
      <c r="GF62" s="0"/>
      <c r="GG62" s="0"/>
      <c r="GH62" s="0"/>
      <c r="GI62" s="0"/>
      <c r="GJ62" s="0"/>
      <c r="GK62" s="0"/>
      <c r="GL62" s="0"/>
      <c r="GM62" s="0"/>
      <c r="GN62" s="0"/>
      <c r="GO62" s="0"/>
      <c r="GP62" s="0"/>
      <c r="GQ62" s="0"/>
      <c r="GR62" s="0"/>
      <c r="GS62" s="0"/>
      <c r="GT62" s="0"/>
      <c r="GU62" s="0"/>
      <c r="GV62" s="0"/>
      <c r="GW62" s="0"/>
      <c r="GX62" s="0"/>
      <c r="GY62" s="0"/>
      <c r="GZ62" s="0"/>
      <c r="HA62" s="0"/>
      <c r="HB62" s="0"/>
      <c r="HC62" s="0"/>
      <c r="HD62" s="0"/>
      <c r="HE62" s="0"/>
      <c r="HF62" s="0"/>
      <c r="HG62" s="0"/>
      <c r="HH62" s="0"/>
      <c r="HI62" s="0"/>
      <c r="HJ62" s="0"/>
      <c r="HK62" s="0"/>
      <c r="HL62" s="0"/>
      <c r="HM62" s="0"/>
      <c r="HN62" s="0"/>
      <c r="HO62" s="0"/>
      <c r="HP62" s="0"/>
      <c r="HQ62" s="0"/>
      <c r="HR62" s="0"/>
      <c r="HS62" s="0"/>
      <c r="HT62" s="0"/>
      <c r="HU62" s="0"/>
      <c r="HV62" s="0"/>
      <c r="HW62" s="0"/>
      <c r="HX62" s="0"/>
      <c r="HY62" s="0"/>
      <c r="HZ62" s="0"/>
      <c r="IA62" s="0"/>
      <c r="IB62" s="0"/>
      <c r="IC62" s="0"/>
      <c r="ID62" s="0"/>
      <c r="IE62" s="0"/>
      <c r="IF62" s="0"/>
      <c r="IG62" s="0"/>
      <c r="IH62" s="0"/>
      <c r="II62" s="0"/>
      <c r="IJ62" s="0"/>
      <c r="IK62" s="0"/>
      <c r="IL62" s="0"/>
      <c r="IM62" s="0"/>
      <c r="IN62" s="0"/>
      <c r="IO62" s="0"/>
      <c r="IP62" s="0"/>
      <c r="IQ62" s="0"/>
      <c r="IR62" s="0"/>
      <c r="IS62" s="0"/>
      <c r="IT62" s="0"/>
      <c r="IU62" s="0"/>
      <c r="IV62" s="0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194" t="s">
        <v>396</v>
      </c>
      <c r="B63" s="194"/>
      <c r="C63" s="194"/>
      <c r="D63" s="194"/>
      <c r="E63" s="194"/>
      <c r="F63" s="194"/>
      <c r="G63" s="194"/>
      <c r="H63" s="194"/>
      <c r="I63" s="194"/>
      <c r="J63" s="194"/>
      <c r="K63" s="0"/>
      <c r="L63" s="0"/>
      <c r="M63" s="0"/>
      <c r="N63" s="0"/>
      <c r="O63" s="0"/>
      <c r="P63" s="0"/>
      <c r="Q63" s="0"/>
      <c r="R63" s="0"/>
      <c r="S63" s="0"/>
      <c r="T63" s="0"/>
      <c r="U63" s="0"/>
      <c r="V63" s="0"/>
      <c r="W63" s="0"/>
      <c r="X63" s="0"/>
      <c r="Y63" s="0"/>
      <c r="Z63" s="0"/>
      <c r="AA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 s="0"/>
      <c r="BO63" s="0"/>
      <c r="BP63" s="0"/>
      <c r="BQ63" s="0"/>
      <c r="BR63" s="0"/>
      <c r="BS63" s="0"/>
      <c r="BT63" s="0"/>
      <c r="BU63" s="0"/>
      <c r="BV63" s="0"/>
      <c r="BW63" s="0"/>
      <c r="BX63" s="0"/>
      <c r="BY63" s="0"/>
      <c r="BZ63" s="0"/>
      <c r="CA63" s="0"/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s="34" customFormat="true" ht="24" hidden="false" customHeight="true" outlineLevel="0" collapsed="false">
      <c r="A64" s="35" t="s">
        <v>397</v>
      </c>
      <c r="B64" s="34" t="s">
        <v>398</v>
      </c>
      <c r="G64" s="35" t="s">
        <v>399</v>
      </c>
      <c r="H64" s="35"/>
      <c r="I64" s="35" t="s">
        <v>400</v>
      </c>
      <c r="J64" s="150"/>
      <c r="K64" s="23"/>
      <c r="L64" s="23"/>
      <c r="M64" s="23"/>
      <c r="N64" s="23"/>
      <c r="O64" s="23"/>
      <c r="P64" s="35" t="s">
        <v>401</v>
      </c>
      <c r="Q64" s="35"/>
      <c r="R64" s="35" t="s">
        <v>400</v>
      </c>
      <c r="S64" s="35" t="s">
        <v>397</v>
      </c>
      <c r="T64" s="34" t="s">
        <v>398</v>
      </c>
      <c r="Y64" s="35" t="s">
        <v>401</v>
      </c>
      <c r="Z64" s="35"/>
      <c r="AA64" s="35" t="s">
        <v>400</v>
      </c>
      <c r="AB64" s="35" t="s">
        <v>397</v>
      </c>
      <c r="AC64" s="34" t="s">
        <v>398</v>
      </c>
      <c r="AH64" s="35" t="s">
        <v>401</v>
      </c>
      <c r="AI64" s="35"/>
      <c r="AJ64" s="35" t="s">
        <v>400</v>
      </c>
      <c r="AK64" s="35" t="s">
        <v>397</v>
      </c>
      <c r="AL64" s="34" t="s">
        <v>398</v>
      </c>
      <c r="AQ64" s="35" t="s">
        <v>401</v>
      </c>
      <c r="AR64" s="35"/>
      <c r="AS64" s="35" t="s">
        <v>400</v>
      </c>
      <c r="AT64" s="35" t="s">
        <v>397</v>
      </c>
      <c r="AU64" s="34" t="s">
        <v>398</v>
      </c>
      <c r="AZ64" s="35" t="s">
        <v>401</v>
      </c>
      <c r="BA64" s="35"/>
      <c r="BB64" s="35" t="s">
        <v>400</v>
      </c>
      <c r="BC64" s="35" t="s">
        <v>397</v>
      </c>
      <c r="BD64" s="34" t="s">
        <v>398</v>
      </c>
      <c r="BI64" s="35" t="s">
        <v>401</v>
      </c>
      <c r="BJ64" s="35"/>
      <c r="BK64" s="35" t="s">
        <v>400</v>
      </c>
      <c r="BL64" s="35" t="s">
        <v>397</v>
      </c>
      <c r="BM64" s="34" t="s">
        <v>398</v>
      </c>
      <c r="BR64" s="35" t="s">
        <v>401</v>
      </c>
      <c r="BS64" s="35"/>
      <c r="BT64" s="35" t="s">
        <v>400</v>
      </c>
      <c r="BU64" s="35" t="s">
        <v>397</v>
      </c>
      <c r="BV64" s="34" t="s">
        <v>398</v>
      </c>
      <c r="CA64" s="35" t="s">
        <v>401</v>
      </c>
      <c r="CB64" s="35"/>
      <c r="CC64" s="35" t="s">
        <v>400</v>
      </c>
      <c r="CD64" s="35" t="s">
        <v>397</v>
      </c>
      <c r="CE64" s="34" t="s">
        <v>398</v>
      </c>
      <c r="CJ64" s="35" t="s">
        <v>401</v>
      </c>
      <c r="CK64" s="35"/>
      <c r="CL64" s="35" t="s">
        <v>400</v>
      </c>
      <c r="CM64" s="35" t="s">
        <v>397</v>
      </c>
      <c r="CN64" s="34" t="s">
        <v>398</v>
      </c>
      <c r="CS64" s="35" t="s">
        <v>401</v>
      </c>
      <c r="CT64" s="35"/>
      <c r="CU64" s="35" t="s">
        <v>400</v>
      </c>
      <c r="CV64" s="35" t="s">
        <v>397</v>
      </c>
      <c r="CW64" s="34" t="s">
        <v>398</v>
      </c>
      <c r="DB64" s="35" t="s">
        <v>401</v>
      </c>
      <c r="DC64" s="35"/>
      <c r="DD64" s="35" t="s">
        <v>400</v>
      </c>
      <c r="DE64" s="35" t="s">
        <v>397</v>
      </c>
      <c r="DF64" s="34" t="s">
        <v>398</v>
      </c>
      <c r="DK64" s="35" t="s">
        <v>401</v>
      </c>
      <c r="DL64" s="35"/>
      <c r="DM64" s="35" t="s">
        <v>400</v>
      </c>
      <c r="DN64" s="35" t="s">
        <v>397</v>
      </c>
      <c r="DO64" s="34" t="s">
        <v>398</v>
      </c>
      <c r="DT64" s="35" t="s">
        <v>401</v>
      </c>
      <c r="DU64" s="35"/>
      <c r="DV64" s="35" t="s">
        <v>400</v>
      </c>
      <c r="DW64" s="35" t="s">
        <v>397</v>
      </c>
      <c r="DX64" s="34" t="s">
        <v>398</v>
      </c>
      <c r="EC64" s="35" t="s">
        <v>401</v>
      </c>
      <c r="ED64" s="35"/>
      <c r="EE64" s="35" t="s">
        <v>400</v>
      </c>
      <c r="EF64" s="35" t="s">
        <v>397</v>
      </c>
      <c r="EG64" s="34" t="s">
        <v>398</v>
      </c>
      <c r="EL64" s="35" t="s">
        <v>401</v>
      </c>
      <c r="EM64" s="35"/>
      <c r="EN64" s="35" t="s">
        <v>400</v>
      </c>
      <c r="EO64" s="35" t="s">
        <v>397</v>
      </c>
      <c r="EP64" s="34" t="s">
        <v>398</v>
      </c>
      <c r="EU64" s="35" t="s">
        <v>401</v>
      </c>
      <c r="EV64" s="35"/>
      <c r="EW64" s="35" t="s">
        <v>400</v>
      </c>
      <c r="EX64" s="35" t="s">
        <v>397</v>
      </c>
      <c r="EY64" s="34" t="s">
        <v>398</v>
      </c>
      <c r="FD64" s="35" t="s">
        <v>401</v>
      </c>
      <c r="FE64" s="35"/>
      <c r="FF64" s="35" t="s">
        <v>400</v>
      </c>
      <c r="FG64" s="35" t="s">
        <v>397</v>
      </c>
      <c r="FH64" s="34" t="s">
        <v>398</v>
      </c>
      <c r="FM64" s="35" t="s">
        <v>401</v>
      </c>
      <c r="FN64" s="35"/>
      <c r="FO64" s="35" t="s">
        <v>400</v>
      </c>
      <c r="FP64" s="35" t="s">
        <v>397</v>
      </c>
      <c r="FQ64" s="34" t="s">
        <v>398</v>
      </c>
      <c r="FV64" s="35" t="s">
        <v>401</v>
      </c>
      <c r="FW64" s="35"/>
      <c r="FX64" s="35" t="s">
        <v>400</v>
      </c>
      <c r="FY64" s="35" t="s">
        <v>397</v>
      </c>
      <c r="FZ64" s="34" t="s">
        <v>398</v>
      </c>
      <c r="GE64" s="35" t="s">
        <v>401</v>
      </c>
      <c r="GF64" s="35"/>
      <c r="GG64" s="35" t="s">
        <v>400</v>
      </c>
      <c r="GH64" s="35" t="s">
        <v>397</v>
      </c>
      <c r="GI64" s="34" t="s">
        <v>398</v>
      </c>
      <c r="GN64" s="35" t="s">
        <v>401</v>
      </c>
      <c r="GO64" s="35"/>
      <c r="GP64" s="35" t="s">
        <v>400</v>
      </c>
      <c r="GQ64" s="35" t="s">
        <v>397</v>
      </c>
      <c r="GR64" s="34" t="s">
        <v>398</v>
      </c>
      <c r="GW64" s="35" t="s">
        <v>401</v>
      </c>
      <c r="GX64" s="35"/>
      <c r="GY64" s="35" t="s">
        <v>400</v>
      </c>
      <c r="GZ64" s="35" t="s">
        <v>397</v>
      </c>
      <c r="HA64" s="34" t="s">
        <v>398</v>
      </c>
      <c r="HF64" s="35" t="s">
        <v>401</v>
      </c>
      <c r="HG64" s="35"/>
      <c r="HH64" s="35" t="s">
        <v>400</v>
      </c>
      <c r="HI64" s="35" t="s">
        <v>397</v>
      </c>
      <c r="HJ64" s="34" t="s">
        <v>398</v>
      </c>
      <c r="HO64" s="35" t="s">
        <v>401</v>
      </c>
      <c r="HP64" s="35"/>
      <c r="HQ64" s="35" t="s">
        <v>400</v>
      </c>
      <c r="HR64" s="35" t="s">
        <v>397</v>
      </c>
      <c r="HS64" s="34" t="s">
        <v>398</v>
      </c>
      <c r="HX64" s="35" t="s">
        <v>401</v>
      </c>
      <c r="HY64" s="35"/>
      <c r="HZ64" s="35" t="s">
        <v>400</v>
      </c>
      <c r="IA64" s="35" t="s">
        <v>397</v>
      </c>
      <c r="IB64" s="34" t="s">
        <v>398</v>
      </c>
      <c r="IG64" s="35" t="s">
        <v>401</v>
      </c>
      <c r="IH64" s="35"/>
      <c r="II64" s="35" t="s">
        <v>400</v>
      </c>
      <c r="IJ64" s="35" t="s">
        <v>397</v>
      </c>
      <c r="IK64" s="34" t="s">
        <v>398</v>
      </c>
      <c r="IP64" s="35" t="s">
        <v>401</v>
      </c>
      <c r="IQ64" s="35"/>
      <c r="IR64" s="35" t="s">
        <v>400</v>
      </c>
      <c r="IS64" s="35" t="s">
        <v>397</v>
      </c>
      <c r="IT64" s="34" t="s">
        <v>398</v>
      </c>
    </row>
    <row r="65" s="34" customFormat="true" ht="35.25" hidden="false" customHeight="true" outlineLevel="0" collapsed="false">
      <c r="A65" s="35" t="s">
        <v>402</v>
      </c>
      <c r="B65" s="34" t="s">
        <v>403</v>
      </c>
      <c r="G65" s="35" t="s">
        <v>404</v>
      </c>
      <c r="H65" s="35"/>
      <c r="I65" s="35" t="s">
        <v>405</v>
      </c>
      <c r="J65" s="150"/>
      <c r="K65" s="23"/>
      <c r="L65" s="23"/>
      <c r="M65" s="23"/>
      <c r="N65" s="23"/>
      <c r="O65" s="23"/>
      <c r="P65" s="35" t="s">
        <v>404</v>
      </c>
      <c r="Q65" s="35"/>
      <c r="R65" s="35" t="s">
        <v>406</v>
      </c>
      <c r="S65" s="35" t="s">
        <v>407</v>
      </c>
      <c r="T65" s="34" t="s">
        <v>403</v>
      </c>
      <c r="Y65" s="35" t="s">
        <v>404</v>
      </c>
      <c r="Z65" s="35"/>
      <c r="AA65" s="35" t="s">
        <v>406</v>
      </c>
      <c r="AB65" s="35" t="s">
        <v>407</v>
      </c>
      <c r="AC65" s="34" t="s">
        <v>403</v>
      </c>
      <c r="AH65" s="35" t="s">
        <v>404</v>
      </c>
      <c r="AI65" s="35"/>
      <c r="AJ65" s="35" t="s">
        <v>406</v>
      </c>
      <c r="AK65" s="35" t="s">
        <v>407</v>
      </c>
      <c r="AL65" s="34" t="s">
        <v>403</v>
      </c>
      <c r="AQ65" s="35" t="s">
        <v>404</v>
      </c>
      <c r="AR65" s="35"/>
      <c r="AS65" s="35" t="s">
        <v>406</v>
      </c>
      <c r="AT65" s="35" t="s">
        <v>407</v>
      </c>
      <c r="AU65" s="34" t="s">
        <v>403</v>
      </c>
      <c r="AZ65" s="35" t="s">
        <v>404</v>
      </c>
      <c r="BA65" s="35"/>
      <c r="BB65" s="35" t="s">
        <v>406</v>
      </c>
      <c r="BC65" s="35" t="s">
        <v>407</v>
      </c>
      <c r="BD65" s="34" t="s">
        <v>403</v>
      </c>
      <c r="BI65" s="35" t="s">
        <v>404</v>
      </c>
      <c r="BJ65" s="35"/>
      <c r="BK65" s="35" t="s">
        <v>406</v>
      </c>
      <c r="BL65" s="35" t="s">
        <v>407</v>
      </c>
      <c r="BM65" s="34" t="s">
        <v>403</v>
      </c>
      <c r="BR65" s="35" t="s">
        <v>404</v>
      </c>
      <c r="BS65" s="35"/>
      <c r="BT65" s="35" t="s">
        <v>406</v>
      </c>
      <c r="BU65" s="35" t="s">
        <v>407</v>
      </c>
      <c r="BV65" s="34" t="s">
        <v>403</v>
      </c>
      <c r="CA65" s="35" t="s">
        <v>404</v>
      </c>
      <c r="CB65" s="35"/>
      <c r="CC65" s="35" t="s">
        <v>406</v>
      </c>
      <c r="CD65" s="35" t="s">
        <v>407</v>
      </c>
      <c r="CE65" s="34" t="s">
        <v>403</v>
      </c>
      <c r="CJ65" s="35" t="s">
        <v>404</v>
      </c>
      <c r="CK65" s="35"/>
      <c r="CL65" s="35" t="s">
        <v>406</v>
      </c>
      <c r="CM65" s="35" t="s">
        <v>407</v>
      </c>
      <c r="CN65" s="34" t="s">
        <v>403</v>
      </c>
      <c r="CS65" s="35" t="s">
        <v>404</v>
      </c>
      <c r="CT65" s="35"/>
      <c r="CU65" s="35" t="s">
        <v>406</v>
      </c>
      <c r="CV65" s="35" t="s">
        <v>407</v>
      </c>
      <c r="CW65" s="34" t="s">
        <v>403</v>
      </c>
      <c r="DB65" s="35" t="s">
        <v>404</v>
      </c>
      <c r="DC65" s="35"/>
      <c r="DD65" s="35" t="s">
        <v>406</v>
      </c>
      <c r="DE65" s="35" t="s">
        <v>407</v>
      </c>
      <c r="DF65" s="34" t="s">
        <v>403</v>
      </c>
      <c r="DK65" s="35" t="s">
        <v>404</v>
      </c>
      <c r="DL65" s="35"/>
      <c r="DM65" s="35" t="s">
        <v>406</v>
      </c>
      <c r="DN65" s="35" t="s">
        <v>407</v>
      </c>
      <c r="DO65" s="34" t="s">
        <v>403</v>
      </c>
      <c r="DT65" s="35" t="s">
        <v>404</v>
      </c>
      <c r="DU65" s="35"/>
      <c r="DV65" s="35" t="s">
        <v>406</v>
      </c>
      <c r="DW65" s="35" t="s">
        <v>407</v>
      </c>
      <c r="DX65" s="34" t="s">
        <v>403</v>
      </c>
      <c r="EC65" s="35" t="s">
        <v>404</v>
      </c>
      <c r="ED65" s="35"/>
      <c r="EE65" s="35" t="s">
        <v>406</v>
      </c>
      <c r="EF65" s="35" t="s">
        <v>407</v>
      </c>
      <c r="EG65" s="34" t="s">
        <v>403</v>
      </c>
      <c r="EL65" s="35" t="s">
        <v>404</v>
      </c>
      <c r="EM65" s="35"/>
      <c r="EN65" s="35" t="s">
        <v>406</v>
      </c>
      <c r="EO65" s="35" t="s">
        <v>407</v>
      </c>
      <c r="EP65" s="34" t="s">
        <v>403</v>
      </c>
      <c r="EU65" s="35" t="s">
        <v>404</v>
      </c>
      <c r="EV65" s="35"/>
      <c r="EW65" s="35" t="s">
        <v>406</v>
      </c>
      <c r="EX65" s="35" t="s">
        <v>407</v>
      </c>
      <c r="EY65" s="34" t="s">
        <v>403</v>
      </c>
      <c r="FD65" s="35" t="s">
        <v>404</v>
      </c>
      <c r="FE65" s="35"/>
      <c r="FF65" s="35" t="s">
        <v>406</v>
      </c>
      <c r="FG65" s="35" t="s">
        <v>407</v>
      </c>
      <c r="FH65" s="34" t="s">
        <v>403</v>
      </c>
      <c r="FM65" s="35" t="s">
        <v>404</v>
      </c>
      <c r="FN65" s="35"/>
      <c r="FO65" s="35" t="s">
        <v>406</v>
      </c>
      <c r="FP65" s="35" t="s">
        <v>407</v>
      </c>
      <c r="FQ65" s="34" t="s">
        <v>403</v>
      </c>
      <c r="FV65" s="35" t="s">
        <v>404</v>
      </c>
      <c r="FW65" s="35"/>
      <c r="FX65" s="35" t="s">
        <v>406</v>
      </c>
      <c r="FY65" s="35" t="s">
        <v>407</v>
      </c>
      <c r="FZ65" s="34" t="s">
        <v>403</v>
      </c>
      <c r="GE65" s="35" t="s">
        <v>404</v>
      </c>
      <c r="GF65" s="35"/>
      <c r="GG65" s="35" t="s">
        <v>406</v>
      </c>
      <c r="GH65" s="35" t="s">
        <v>407</v>
      </c>
      <c r="GI65" s="34" t="s">
        <v>403</v>
      </c>
      <c r="GN65" s="35" t="s">
        <v>404</v>
      </c>
      <c r="GO65" s="35"/>
      <c r="GP65" s="35" t="s">
        <v>406</v>
      </c>
      <c r="GQ65" s="35" t="s">
        <v>407</v>
      </c>
      <c r="GR65" s="34" t="s">
        <v>403</v>
      </c>
      <c r="GW65" s="35" t="s">
        <v>404</v>
      </c>
      <c r="GX65" s="35"/>
      <c r="GY65" s="35" t="s">
        <v>406</v>
      </c>
      <c r="GZ65" s="35" t="s">
        <v>407</v>
      </c>
      <c r="HA65" s="34" t="s">
        <v>403</v>
      </c>
      <c r="HF65" s="35" t="s">
        <v>404</v>
      </c>
      <c r="HG65" s="35"/>
      <c r="HH65" s="35" t="s">
        <v>406</v>
      </c>
      <c r="HI65" s="35" t="s">
        <v>407</v>
      </c>
      <c r="HJ65" s="34" t="s">
        <v>403</v>
      </c>
      <c r="HO65" s="35" t="s">
        <v>404</v>
      </c>
      <c r="HP65" s="35"/>
      <c r="HQ65" s="35" t="s">
        <v>406</v>
      </c>
      <c r="HR65" s="35" t="s">
        <v>407</v>
      </c>
      <c r="HS65" s="34" t="s">
        <v>403</v>
      </c>
      <c r="HX65" s="35" t="s">
        <v>404</v>
      </c>
      <c r="HY65" s="35"/>
      <c r="HZ65" s="35" t="s">
        <v>406</v>
      </c>
      <c r="IA65" s="35" t="s">
        <v>407</v>
      </c>
      <c r="IB65" s="34" t="s">
        <v>403</v>
      </c>
      <c r="IG65" s="35" t="s">
        <v>404</v>
      </c>
      <c r="IH65" s="35"/>
      <c r="II65" s="35" t="s">
        <v>406</v>
      </c>
      <c r="IJ65" s="35" t="s">
        <v>407</v>
      </c>
      <c r="IK65" s="34" t="s">
        <v>403</v>
      </c>
      <c r="IP65" s="35" t="s">
        <v>404</v>
      </c>
      <c r="IQ65" s="35"/>
      <c r="IR65" s="35" t="s">
        <v>406</v>
      </c>
      <c r="IS65" s="35" t="s">
        <v>407</v>
      </c>
      <c r="IT65" s="34" t="s">
        <v>403</v>
      </c>
    </row>
    <row r="66" s="34" customFormat="true" ht="45.75" hidden="false" customHeight="true" outlineLevel="0" collapsed="false">
      <c r="A66" s="35" t="s">
        <v>408</v>
      </c>
      <c r="B66" s="34" t="s">
        <v>409</v>
      </c>
      <c r="G66" s="35" t="s">
        <v>410</v>
      </c>
      <c r="H66" s="35"/>
      <c r="I66" s="35" t="s">
        <v>411</v>
      </c>
      <c r="J66" s="150"/>
      <c r="K66" s="23"/>
      <c r="L66" s="23"/>
      <c r="M66" s="23"/>
      <c r="N66" s="23"/>
      <c r="O66" s="23"/>
      <c r="P66" s="35" t="s">
        <v>412</v>
      </c>
      <c r="Q66" s="35"/>
      <c r="R66" s="35" t="s">
        <v>411</v>
      </c>
      <c r="S66" s="35" t="s">
        <v>413</v>
      </c>
      <c r="T66" s="34" t="s">
        <v>409</v>
      </c>
      <c r="Y66" s="35" t="s">
        <v>412</v>
      </c>
      <c r="Z66" s="35"/>
      <c r="AA66" s="35" t="s">
        <v>411</v>
      </c>
      <c r="AB66" s="35" t="s">
        <v>413</v>
      </c>
      <c r="AC66" s="34" t="s">
        <v>409</v>
      </c>
      <c r="AH66" s="35" t="s">
        <v>412</v>
      </c>
      <c r="AI66" s="35"/>
      <c r="AJ66" s="35" t="s">
        <v>411</v>
      </c>
      <c r="AK66" s="35" t="s">
        <v>413</v>
      </c>
      <c r="AL66" s="34" t="s">
        <v>409</v>
      </c>
      <c r="AQ66" s="35" t="s">
        <v>412</v>
      </c>
      <c r="AR66" s="35"/>
      <c r="AS66" s="35" t="s">
        <v>411</v>
      </c>
      <c r="AT66" s="35" t="s">
        <v>413</v>
      </c>
      <c r="AU66" s="34" t="s">
        <v>409</v>
      </c>
      <c r="AZ66" s="35" t="s">
        <v>412</v>
      </c>
      <c r="BA66" s="35"/>
      <c r="BB66" s="35" t="s">
        <v>411</v>
      </c>
      <c r="BC66" s="35" t="s">
        <v>413</v>
      </c>
      <c r="BD66" s="34" t="s">
        <v>409</v>
      </c>
      <c r="BI66" s="35" t="s">
        <v>412</v>
      </c>
      <c r="BJ66" s="35"/>
      <c r="BK66" s="35" t="s">
        <v>411</v>
      </c>
      <c r="BL66" s="35" t="s">
        <v>413</v>
      </c>
      <c r="BM66" s="34" t="s">
        <v>409</v>
      </c>
      <c r="BR66" s="35" t="s">
        <v>412</v>
      </c>
      <c r="BS66" s="35"/>
      <c r="BT66" s="35" t="s">
        <v>411</v>
      </c>
      <c r="BU66" s="35" t="s">
        <v>413</v>
      </c>
      <c r="BV66" s="34" t="s">
        <v>409</v>
      </c>
      <c r="CA66" s="35" t="s">
        <v>412</v>
      </c>
      <c r="CB66" s="35"/>
      <c r="CC66" s="35" t="s">
        <v>411</v>
      </c>
      <c r="CD66" s="35" t="s">
        <v>413</v>
      </c>
      <c r="CE66" s="34" t="s">
        <v>409</v>
      </c>
      <c r="CJ66" s="35" t="s">
        <v>412</v>
      </c>
      <c r="CK66" s="35"/>
      <c r="CL66" s="35" t="s">
        <v>411</v>
      </c>
      <c r="CM66" s="35" t="s">
        <v>413</v>
      </c>
      <c r="CN66" s="34" t="s">
        <v>409</v>
      </c>
      <c r="CS66" s="35" t="s">
        <v>412</v>
      </c>
      <c r="CT66" s="35"/>
      <c r="CU66" s="35" t="s">
        <v>411</v>
      </c>
      <c r="CV66" s="35" t="s">
        <v>413</v>
      </c>
      <c r="CW66" s="34" t="s">
        <v>409</v>
      </c>
      <c r="DB66" s="35" t="s">
        <v>412</v>
      </c>
      <c r="DC66" s="35"/>
      <c r="DD66" s="35" t="s">
        <v>411</v>
      </c>
      <c r="DE66" s="35" t="s">
        <v>413</v>
      </c>
      <c r="DF66" s="34" t="s">
        <v>409</v>
      </c>
      <c r="DK66" s="35" t="s">
        <v>412</v>
      </c>
      <c r="DL66" s="35"/>
      <c r="DM66" s="35" t="s">
        <v>411</v>
      </c>
      <c r="DN66" s="35" t="s">
        <v>413</v>
      </c>
      <c r="DO66" s="34" t="s">
        <v>409</v>
      </c>
      <c r="DT66" s="35" t="s">
        <v>412</v>
      </c>
      <c r="DU66" s="35"/>
      <c r="DV66" s="35" t="s">
        <v>411</v>
      </c>
      <c r="DW66" s="35" t="s">
        <v>413</v>
      </c>
      <c r="DX66" s="34" t="s">
        <v>409</v>
      </c>
      <c r="EC66" s="35" t="s">
        <v>412</v>
      </c>
      <c r="ED66" s="35"/>
      <c r="EE66" s="35" t="s">
        <v>411</v>
      </c>
      <c r="EF66" s="35" t="s">
        <v>413</v>
      </c>
      <c r="EG66" s="34" t="s">
        <v>409</v>
      </c>
      <c r="EL66" s="35" t="s">
        <v>412</v>
      </c>
      <c r="EM66" s="35"/>
      <c r="EN66" s="35" t="s">
        <v>411</v>
      </c>
      <c r="EO66" s="35" t="s">
        <v>413</v>
      </c>
      <c r="EP66" s="34" t="s">
        <v>409</v>
      </c>
      <c r="EU66" s="35" t="s">
        <v>412</v>
      </c>
      <c r="EV66" s="35"/>
      <c r="EW66" s="35" t="s">
        <v>411</v>
      </c>
      <c r="EX66" s="35" t="s">
        <v>413</v>
      </c>
      <c r="EY66" s="34" t="s">
        <v>409</v>
      </c>
      <c r="FD66" s="35" t="s">
        <v>412</v>
      </c>
      <c r="FE66" s="35"/>
      <c r="FF66" s="35" t="s">
        <v>411</v>
      </c>
      <c r="FG66" s="35" t="s">
        <v>413</v>
      </c>
      <c r="FH66" s="34" t="s">
        <v>409</v>
      </c>
      <c r="FM66" s="35" t="s">
        <v>412</v>
      </c>
      <c r="FN66" s="35"/>
      <c r="FO66" s="35" t="s">
        <v>411</v>
      </c>
      <c r="FP66" s="35" t="s">
        <v>413</v>
      </c>
      <c r="FQ66" s="34" t="s">
        <v>409</v>
      </c>
      <c r="FV66" s="35" t="s">
        <v>412</v>
      </c>
      <c r="FW66" s="35"/>
      <c r="FX66" s="35" t="s">
        <v>411</v>
      </c>
      <c r="FY66" s="35" t="s">
        <v>413</v>
      </c>
      <c r="FZ66" s="34" t="s">
        <v>409</v>
      </c>
      <c r="GE66" s="35" t="s">
        <v>412</v>
      </c>
      <c r="GF66" s="35"/>
      <c r="GG66" s="35" t="s">
        <v>411</v>
      </c>
      <c r="GH66" s="35" t="s">
        <v>413</v>
      </c>
      <c r="GI66" s="34" t="s">
        <v>409</v>
      </c>
      <c r="GN66" s="35" t="s">
        <v>412</v>
      </c>
      <c r="GO66" s="35"/>
      <c r="GP66" s="35" t="s">
        <v>411</v>
      </c>
      <c r="GQ66" s="35" t="s">
        <v>413</v>
      </c>
      <c r="GR66" s="34" t="s">
        <v>409</v>
      </c>
      <c r="GW66" s="35" t="s">
        <v>412</v>
      </c>
      <c r="GX66" s="35"/>
      <c r="GY66" s="35" t="s">
        <v>411</v>
      </c>
      <c r="GZ66" s="35" t="s">
        <v>413</v>
      </c>
      <c r="HA66" s="34" t="s">
        <v>409</v>
      </c>
      <c r="HF66" s="35" t="s">
        <v>412</v>
      </c>
      <c r="HG66" s="35"/>
      <c r="HH66" s="35" t="s">
        <v>411</v>
      </c>
      <c r="HI66" s="35" t="s">
        <v>413</v>
      </c>
      <c r="HJ66" s="34" t="s">
        <v>409</v>
      </c>
      <c r="HO66" s="35" t="s">
        <v>412</v>
      </c>
      <c r="HP66" s="35"/>
      <c r="HQ66" s="35" t="s">
        <v>411</v>
      </c>
      <c r="HR66" s="35" t="s">
        <v>413</v>
      </c>
      <c r="HS66" s="34" t="s">
        <v>409</v>
      </c>
      <c r="HX66" s="35" t="s">
        <v>412</v>
      </c>
      <c r="HY66" s="35"/>
      <c r="HZ66" s="35" t="s">
        <v>411</v>
      </c>
      <c r="IA66" s="35" t="s">
        <v>413</v>
      </c>
      <c r="IB66" s="34" t="s">
        <v>409</v>
      </c>
      <c r="IG66" s="35" t="s">
        <v>412</v>
      </c>
      <c r="IH66" s="35"/>
      <c r="II66" s="35" t="s">
        <v>411</v>
      </c>
      <c r="IJ66" s="35" t="s">
        <v>413</v>
      </c>
      <c r="IK66" s="34" t="s">
        <v>409</v>
      </c>
      <c r="IP66" s="35" t="s">
        <v>412</v>
      </c>
      <c r="IQ66" s="35"/>
      <c r="IR66" s="35" t="s">
        <v>411</v>
      </c>
      <c r="IS66" s="35" t="s">
        <v>413</v>
      </c>
      <c r="IT66" s="34" t="s">
        <v>409</v>
      </c>
    </row>
    <row r="67" s="1" customFormat="true" ht="45.75" hidden="false" customHeight="true" outlineLevel="0" collapsed="false">
      <c r="A67" s="35" t="s">
        <v>414</v>
      </c>
      <c r="B67" s="34" t="s">
        <v>415</v>
      </c>
      <c r="C67" s="34"/>
      <c r="D67" s="34"/>
      <c r="E67" s="34"/>
      <c r="F67" s="34"/>
      <c r="G67" s="35"/>
      <c r="H67" s="35"/>
      <c r="I67" s="35"/>
      <c r="J67" s="150"/>
      <c r="K67" s="23"/>
      <c r="L67" s="23"/>
      <c r="M67" s="23"/>
      <c r="N67" s="23"/>
      <c r="O67" s="23"/>
      <c r="P67" s="35"/>
      <c r="Q67" s="35"/>
      <c r="R67" s="35"/>
      <c r="S67" s="35"/>
      <c r="Y67" s="35"/>
      <c r="Z67" s="35"/>
      <c r="AA67" s="35"/>
      <c r="AB67" s="35"/>
      <c r="AH67" s="35"/>
      <c r="AI67" s="35"/>
      <c r="AJ67" s="35"/>
      <c r="AK67" s="35"/>
      <c r="AQ67" s="35"/>
      <c r="AR67" s="35"/>
      <c r="AS67" s="35"/>
      <c r="AT67" s="35"/>
      <c r="AZ67" s="35"/>
      <c r="BA67" s="35"/>
      <c r="BB67" s="35"/>
      <c r="BC67" s="35"/>
      <c r="BI67" s="35"/>
      <c r="BJ67" s="35"/>
      <c r="BK67" s="35"/>
      <c r="BL67" s="35"/>
      <c r="BR67" s="35"/>
      <c r="BS67" s="35"/>
      <c r="BT67" s="35"/>
      <c r="BU67" s="35"/>
      <c r="CA67" s="35"/>
      <c r="CB67" s="35"/>
      <c r="CC67" s="35"/>
      <c r="CD67" s="35"/>
      <c r="CJ67" s="35"/>
      <c r="CK67" s="35"/>
      <c r="CL67" s="35"/>
      <c r="CM67" s="35"/>
      <c r="CS67" s="35"/>
      <c r="CT67" s="35"/>
      <c r="CU67" s="35"/>
      <c r="CV67" s="35"/>
      <c r="DB67" s="35"/>
      <c r="DC67" s="35"/>
      <c r="DD67" s="35"/>
      <c r="DE67" s="35"/>
      <c r="DK67" s="35"/>
      <c r="DL67" s="35"/>
      <c r="DM67" s="35"/>
      <c r="DN67" s="35"/>
      <c r="DT67" s="35"/>
      <c r="DU67" s="35"/>
      <c r="DV67" s="35"/>
      <c r="DW67" s="35"/>
      <c r="EC67" s="35"/>
      <c r="ED67" s="35"/>
      <c r="EE67" s="35"/>
      <c r="EF67" s="35"/>
      <c r="EL67" s="35"/>
      <c r="EM67" s="35"/>
      <c r="EN67" s="35"/>
      <c r="EO67" s="35"/>
      <c r="EU67" s="35"/>
      <c r="EV67" s="35"/>
      <c r="EW67" s="35"/>
      <c r="EX67" s="35"/>
      <c r="FD67" s="35"/>
      <c r="FE67" s="35"/>
      <c r="FF67" s="35"/>
      <c r="FG67" s="35"/>
      <c r="FM67" s="35"/>
      <c r="FN67" s="35"/>
      <c r="FO67" s="35"/>
      <c r="FP67" s="35"/>
      <c r="FV67" s="35"/>
      <c r="FW67" s="35"/>
      <c r="FX67" s="35"/>
      <c r="FY67" s="35"/>
      <c r="GE67" s="35"/>
      <c r="GF67" s="35"/>
      <c r="GG67" s="35"/>
      <c r="GH67" s="35"/>
      <c r="GN67" s="35"/>
      <c r="GO67" s="35"/>
      <c r="GP67" s="35"/>
      <c r="GQ67" s="35"/>
      <c r="GW67" s="35"/>
      <c r="GX67" s="35"/>
      <c r="GY67" s="35"/>
      <c r="GZ67" s="35"/>
      <c r="HF67" s="35"/>
      <c r="HG67" s="35"/>
      <c r="HH67" s="35"/>
      <c r="HI67" s="35"/>
      <c r="HO67" s="35"/>
      <c r="HP67" s="35"/>
      <c r="HQ67" s="35"/>
      <c r="HR67" s="35"/>
      <c r="HX67" s="35"/>
      <c r="HY67" s="35"/>
      <c r="HZ67" s="35"/>
      <c r="IA67" s="35"/>
      <c r="IG67" s="35"/>
      <c r="IH67" s="35"/>
      <c r="II67" s="35"/>
      <c r="IJ67" s="35"/>
      <c r="IP67" s="35"/>
      <c r="IQ67" s="35"/>
      <c r="IR67" s="35"/>
      <c r="IS67" s="35"/>
    </row>
    <row r="68" s="193" customFormat="true" ht="12" hidden="false" customHeight="true" outlineLevel="0" collapsed="false">
      <c r="A68" s="202" t="s">
        <v>14</v>
      </c>
    </row>
    <row r="69" s="1" customFormat="true" ht="12" hidden="false" customHeight="true" outlineLevel="0" collapsed="false">
      <c r="A69" s="202" t="s">
        <v>416</v>
      </c>
      <c r="B69" s="202"/>
      <c r="C69" s="202"/>
      <c r="D69" s="202"/>
      <c r="E69" s="202"/>
      <c r="F69" s="202"/>
      <c r="G69" s="203" t="s">
        <v>417</v>
      </c>
      <c r="H69" s="203"/>
      <c r="I69" s="203"/>
      <c r="J69" s="203"/>
    </row>
    <row r="70" s="189" customFormat="true" ht="12" hidden="false" customHeight="true" outlineLevel="0" collapsed="false">
      <c r="A70" s="189" t="s">
        <v>17</v>
      </c>
      <c r="B70" s="193"/>
      <c r="C70" s="193"/>
      <c r="D70" s="193"/>
      <c r="E70" s="193"/>
      <c r="J70" s="191"/>
    </row>
    <row r="71" customFormat="false" ht="12" hidden="false" customHeight="true" outlineLevel="0" collapsed="false">
      <c r="A71" s="204" t="s">
        <v>418</v>
      </c>
      <c r="B71" s="204"/>
      <c r="C71" s="204"/>
      <c r="D71" s="204"/>
      <c r="E71" s="193"/>
      <c r="F71" s="193"/>
      <c r="G71" s="205" t="s">
        <v>417</v>
      </c>
      <c r="H71" s="205"/>
      <c r="I71" s="205"/>
      <c r="J71" s="205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304861111111111" bottom="0.0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2.1328125" defaultRowHeight="14.25" zeroHeight="false" outlineLevelRow="0" outlineLevelCol="0"/>
  <cols>
    <col collapsed="false" customWidth="true" hidden="false" outlineLevel="0" max="64" min="1" style="3" width="12.67"/>
  </cols>
  <sheetData>
    <row r="1" customFormat="false" ht="15.75" hidden="false" customHeight="true" outlineLevel="0" collapsed="false">
      <c r="A1" s="51" t="s">
        <v>419</v>
      </c>
      <c r="B1" s="51"/>
      <c r="C1" s="51"/>
      <c r="D1" s="51"/>
      <c r="E1" s="51"/>
      <c r="F1" s="51"/>
      <c r="G1" s="51"/>
      <c r="H1" s="51"/>
      <c r="I1" s="51"/>
    </row>
    <row r="2" customFormat="false" ht="15.75" hidden="false" customHeight="true" outlineLevel="0" collapsed="false">
      <c r="A2" s="206" t="str">
        <f aca="false">'контрол лист'!A2</f>
        <v>Август 2020 г</v>
      </c>
      <c r="B2" s="206"/>
      <c r="C2" s="1"/>
      <c r="D2" s="1"/>
      <c r="E2" s="1"/>
      <c r="F2" s="1"/>
      <c r="G2" s="1"/>
      <c r="H2" s="1"/>
      <c r="I2" s="1"/>
    </row>
    <row r="3" customFormat="false" ht="26.85" hidden="false" customHeight="true" outlineLevel="0" collapsed="false">
      <c r="A3" s="207" t="s">
        <v>138</v>
      </c>
      <c r="B3" s="35" t="s">
        <v>153</v>
      </c>
      <c r="C3" s="208" t="s">
        <v>156</v>
      </c>
      <c r="D3" s="207" t="s">
        <v>292</v>
      </c>
      <c r="E3" s="209" t="s">
        <v>420</v>
      </c>
      <c r="F3" s="209"/>
      <c r="G3" s="209"/>
      <c r="H3" s="209"/>
      <c r="I3" s="209"/>
    </row>
    <row r="4" customFormat="false" ht="38.25" hidden="false" customHeight="true" outlineLevel="0" collapsed="false">
      <c r="A4" s="31" t="n">
        <v>1</v>
      </c>
      <c r="B4" s="35" t="s">
        <v>299</v>
      </c>
      <c r="C4" s="198" t="n">
        <v>1.2</v>
      </c>
      <c r="D4" s="210" t="s">
        <v>421</v>
      </c>
      <c r="E4" s="211" t="n">
        <v>44019</v>
      </c>
      <c r="H4" s="212" t="s">
        <v>43</v>
      </c>
      <c r="I4" s="212" t="s">
        <v>43</v>
      </c>
    </row>
    <row r="5" customFormat="false" ht="38.25" hidden="false" customHeight="true" outlineLevel="0" collapsed="false">
      <c r="A5" s="31" t="n">
        <v>2</v>
      </c>
      <c r="B5" s="35" t="s">
        <v>302</v>
      </c>
      <c r="C5" s="195" t="s">
        <v>303</v>
      </c>
      <c r="D5" s="210" t="s">
        <v>421</v>
      </c>
      <c r="E5" s="211" t="n">
        <v>44019</v>
      </c>
      <c r="H5" s="212" t="s">
        <v>43</v>
      </c>
      <c r="I5" s="212" t="s">
        <v>43</v>
      </c>
    </row>
    <row r="6" customFormat="false" ht="38.25" hidden="false" customHeight="true" outlineLevel="0" collapsed="false">
      <c r="A6" s="31" t="n">
        <v>3</v>
      </c>
      <c r="B6" s="35" t="s">
        <v>304</v>
      </c>
      <c r="C6" s="195" t="s">
        <v>305</v>
      </c>
      <c r="D6" s="210" t="s">
        <v>421</v>
      </c>
      <c r="E6" s="211" t="n">
        <v>44019</v>
      </c>
      <c r="H6" s="212" t="s">
        <v>43</v>
      </c>
      <c r="I6" s="212" t="s">
        <v>43</v>
      </c>
    </row>
    <row r="7" customFormat="false" ht="25.5" hidden="false" customHeight="true" outlineLevel="0" collapsed="false">
      <c r="A7" s="31" t="n">
        <v>4</v>
      </c>
      <c r="B7" s="35" t="s">
        <v>306</v>
      </c>
      <c r="C7" s="195" t="s">
        <v>307</v>
      </c>
      <c r="D7" s="210" t="s">
        <v>421</v>
      </c>
      <c r="E7" s="211" t="n">
        <v>44019</v>
      </c>
      <c r="H7" s="212" t="s">
        <v>43</v>
      </c>
      <c r="I7" s="212" t="s">
        <v>43</v>
      </c>
    </row>
    <row r="8" customFormat="false" ht="51" hidden="false" customHeight="true" outlineLevel="0" collapsed="false">
      <c r="A8" s="31" t="n">
        <v>5</v>
      </c>
      <c r="B8" s="35" t="s">
        <v>308</v>
      </c>
      <c r="C8" s="198" t="n">
        <v>18.19</v>
      </c>
      <c r="D8" s="210" t="s">
        <v>421</v>
      </c>
      <c r="E8" s="211" t="n">
        <v>44019</v>
      </c>
      <c r="H8" s="212" t="s">
        <v>43</v>
      </c>
      <c r="I8" s="212" t="s">
        <v>43</v>
      </c>
    </row>
    <row r="9" customFormat="false" ht="38.25" hidden="false" customHeight="true" outlineLevel="0" collapsed="false">
      <c r="A9" s="31" t="n">
        <v>6</v>
      </c>
      <c r="B9" s="35" t="s">
        <v>309</v>
      </c>
      <c r="C9" s="198" t="n">
        <v>108</v>
      </c>
      <c r="D9" s="210" t="s">
        <v>421</v>
      </c>
      <c r="E9" s="211" t="n">
        <v>44019</v>
      </c>
      <c r="H9" s="212" t="s">
        <v>43</v>
      </c>
      <c r="I9" s="212" t="s">
        <v>43</v>
      </c>
    </row>
    <row r="10" customFormat="false" ht="38.25" hidden="false" customHeight="true" outlineLevel="0" collapsed="false">
      <c r="A10" s="31" t="n">
        <v>7</v>
      </c>
      <c r="B10" s="35" t="s">
        <v>310</v>
      </c>
      <c r="C10" s="198" t="n">
        <v>22.21</v>
      </c>
      <c r="D10" s="210" t="s">
        <v>421</v>
      </c>
      <c r="E10" s="211" t="n">
        <v>44019</v>
      </c>
      <c r="H10" s="212" t="s">
        <v>43</v>
      </c>
      <c r="I10" s="212" t="s">
        <v>43</v>
      </c>
    </row>
    <row r="11" customFormat="false" ht="38.25" hidden="false" customHeight="true" outlineLevel="0" collapsed="false">
      <c r="A11" s="31" t="n">
        <v>8</v>
      </c>
      <c r="B11" s="35" t="s">
        <v>311</v>
      </c>
      <c r="C11" s="198" t="n">
        <v>23.24</v>
      </c>
      <c r="D11" s="210" t="s">
        <v>421</v>
      </c>
      <c r="E11" s="211" t="n">
        <v>44019</v>
      </c>
      <c r="H11" s="212" t="s">
        <v>43</v>
      </c>
      <c r="I11" s="212" t="s">
        <v>43</v>
      </c>
    </row>
    <row r="12" customFormat="false" ht="38.25" hidden="false" customHeight="true" outlineLevel="0" collapsed="false">
      <c r="A12" s="31" t="n">
        <v>9</v>
      </c>
      <c r="B12" s="35" t="s">
        <v>312</v>
      </c>
      <c r="C12" s="198" t="n">
        <v>25.26</v>
      </c>
      <c r="D12" s="210" t="s">
        <v>421</v>
      </c>
      <c r="E12" s="211" t="n">
        <v>44019</v>
      </c>
      <c r="H12" s="212" t="s">
        <v>43</v>
      </c>
      <c r="I12" s="212" t="s">
        <v>43</v>
      </c>
    </row>
    <row r="13" customFormat="false" ht="38.25" hidden="false" customHeight="true" outlineLevel="0" collapsed="false">
      <c r="A13" s="31" t="n">
        <v>10</v>
      </c>
      <c r="B13" s="35" t="s">
        <v>313</v>
      </c>
      <c r="C13" s="195" t="s">
        <v>314</v>
      </c>
      <c r="D13" s="210" t="s">
        <v>421</v>
      </c>
      <c r="E13" s="211" t="n">
        <v>44019</v>
      </c>
      <c r="H13" s="212" t="s">
        <v>43</v>
      </c>
      <c r="I13" s="212" t="s">
        <v>43</v>
      </c>
    </row>
    <row r="14" customFormat="false" ht="63.75" hidden="false" customHeight="true" outlineLevel="0" collapsed="false">
      <c r="A14" s="31" t="n">
        <v>11</v>
      </c>
      <c r="B14" s="35" t="s">
        <v>315</v>
      </c>
      <c r="C14" s="195" t="s">
        <v>316</v>
      </c>
      <c r="D14" s="210" t="s">
        <v>421</v>
      </c>
      <c r="E14" s="211" t="n">
        <v>44019</v>
      </c>
      <c r="H14" s="212" t="s">
        <v>43</v>
      </c>
      <c r="I14" s="212" t="s">
        <v>43</v>
      </c>
    </row>
    <row r="15" customFormat="false" ht="63.75" hidden="false" customHeight="true" outlineLevel="0" collapsed="false">
      <c r="A15" s="31" t="n">
        <v>12</v>
      </c>
      <c r="B15" s="35" t="s">
        <v>317</v>
      </c>
      <c r="C15" s="198" t="n">
        <v>37</v>
      </c>
      <c r="D15" s="210" t="s">
        <v>421</v>
      </c>
      <c r="E15" s="211" t="n">
        <v>44019</v>
      </c>
      <c r="H15" s="212" t="s">
        <v>43</v>
      </c>
      <c r="I15" s="212" t="s">
        <v>43</v>
      </c>
    </row>
    <row r="16" customFormat="false" ht="51" hidden="false" customHeight="true" outlineLevel="0" collapsed="false">
      <c r="A16" s="31" t="n">
        <v>13</v>
      </c>
      <c r="B16" s="35" t="s">
        <v>318</v>
      </c>
      <c r="C16" s="195" t="s">
        <v>422</v>
      </c>
      <c r="D16" s="210" t="s">
        <v>421</v>
      </c>
      <c r="E16" s="211" t="n">
        <v>44019</v>
      </c>
      <c r="H16" s="212" t="s">
        <v>43</v>
      </c>
      <c r="I16" s="212" t="s">
        <v>43</v>
      </c>
    </row>
    <row r="17" customFormat="false" ht="38.25" hidden="false" customHeight="true" outlineLevel="0" collapsed="false">
      <c r="A17" s="31" t="n">
        <v>14</v>
      </c>
      <c r="B17" s="35" t="s">
        <v>322</v>
      </c>
      <c r="C17" s="195" t="s">
        <v>323</v>
      </c>
      <c r="D17" s="210" t="s">
        <v>421</v>
      </c>
      <c r="E17" s="211" t="n">
        <v>44019</v>
      </c>
      <c r="H17" s="212" t="s">
        <v>43</v>
      </c>
      <c r="I17" s="212" t="s">
        <v>43</v>
      </c>
    </row>
    <row r="18" customFormat="false" ht="38.25" hidden="false" customHeight="true" outlineLevel="0" collapsed="false">
      <c r="A18" s="31" t="n">
        <v>15</v>
      </c>
      <c r="B18" s="35" t="s">
        <v>324</v>
      </c>
      <c r="C18" s="198" t="n">
        <v>55.63</v>
      </c>
      <c r="D18" s="210" t="s">
        <v>421</v>
      </c>
      <c r="E18" s="211" t="n">
        <v>44019</v>
      </c>
      <c r="H18" s="212" t="s">
        <v>43</v>
      </c>
      <c r="I18" s="212" t="s">
        <v>43</v>
      </c>
    </row>
    <row r="19" customFormat="false" ht="38.25" hidden="false" customHeight="true" outlineLevel="0" collapsed="false">
      <c r="A19" s="31" t="n">
        <v>16</v>
      </c>
      <c r="B19" s="35" t="s">
        <v>327</v>
      </c>
      <c r="C19" s="198" t="n">
        <v>64.67</v>
      </c>
      <c r="D19" s="210" t="s">
        <v>421</v>
      </c>
      <c r="E19" s="211" t="n">
        <v>44019</v>
      </c>
      <c r="H19" s="212" t="s">
        <v>43</v>
      </c>
      <c r="I19" s="212" t="s">
        <v>43</v>
      </c>
    </row>
    <row r="20" customFormat="false" ht="38.25" hidden="false" customHeight="true" outlineLevel="0" collapsed="false">
      <c r="A20" s="31" t="n">
        <v>17</v>
      </c>
      <c r="B20" s="35" t="s">
        <v>328</v>
      </c>
      <c r="C20" s="198" t="n">
        <v>65.66</v>
      </c>
      <c r="D20" s="210" t="s">
        <v>421</v>
      </c>
      <c r="E20" s="211" t="n">
        <v>44019</v>
      </c>
      <c r="H20" s="212" t="s">
        <v>43</v>
      </c>
      <c r="I20" s="212" t="s">
        <v>43</v>
      </c>
    </row>
    <row r="21" customFormat="false" ht="51" hidden="false" customHeight="true" outlineLevel="0" collapsed="false">
      <c r="A21" s="31" t="n">
        <v>18</v>
      </c>
      <c r="B21" s="35" t="s">
        <v>329</v>
      </c>
      <c r="C21" s="195" t="s">
        <v>330</v>
      </c>
      <c r="D21" s="210" t="s">
        <v>421</v>
      </c>
      <c r="E21" s="211" t="n">
        <v>44019</v>
      </c>
      <c r="H21" s="212" t="s">
        <v>43</v>
      </c>
      <c r="I21" s="212" t="s">
        <v>43</v>
      </c>
    </row>
    <row r="22" customFormat="false" ht="38.25" hidden="false" customHeight="true" outlineLevel="0" collapsed="false">
      <c r="A22" s="31" t="n">
        <v>19</v>
      </c>
      <c r="B22" s="35" t="s">
        <v>331</v>
      </c>
      <c r="C22" s="198" t="n">
        <v>27.28</v>
      </c>
      <c r="D22" s="210" t="s">
        <v>421</v>
      </c>
      <c r="E22" s="211" t="n">
        <v>44019</v>
      </c>
      <c r="H22" s="212" t="s">
        <v>43</v>
      </c>
      <c r="I22" s="212" t="s">
        <v>43</v>
      </c>
    </row>
    <row r="23" customFormat="false" ht="63.75" hidden="false" customHeight="true" outlineLevel="0" collapsed="false">
      <c r="A23" s="31" t="n">
        <v>20</v>
      </c>
      <c r="B23" s="35" t="s">
        <v>332</v>
      </c>
      <c r="C23" s="195" t="s">
        <v>333</v>
      </c>
      <c r="D23" s="210" t="s">
        <v>421</v>
      </c>
      <c r="E23" s="211" t="n">
        <v>44019</v>
      </c>
      <c r="H23" s="212" t="s">
        <v>43</v>
      </c>
      <c r="I23" s="212" t="s">
        <v>43</v>
      </c>
    </row>
    <row r="24" customFormat="false" ht="25.5" hidden="false" customHeight="true" outlineLevel="0" collapsed="false">
      <c r="A24" s="31" t="n">
        <v>21</v>
      </c>
      <c r="B24" s="35" t="s">
        <v>334</v>
      </c>
      <c r="C24" s="195" t="s">
        <v>335</v>
      </c>
      <c r="D24" s="210" t="s">
        <v>421</v>
      </c>
      <c r="E24" s="211" t="n">
        <v>44019</v>
      </c>
      <c r="H24" s="212" t="s">
        <v>43</v>
      </c>
      <c r="I24" s="212" t="s">
        <v>43</v>
      </c>
    </row>
    <row r="25" customFormat="false" ht="14.25" hidden="false" customHeight="true" outlineLevel="0" collapsed="false">
      <c r="A25" s="31" t="n">
        <v>22</v>
      </c>
      <c r="B25" s="35" t="s">
        <v>336</v>
      </c>
      <c r="C25" s="198" t="n">
        <v>10.9</v>
      </c>
      <c r="D25" s="210" t="s">
        <v>421</v>
      </c>
      <c r="E25" s="211" t="n">
        <v>44019</v>
      </c>
      <c r="H25" s="212" t="s">
        <v>43</v>
      </c>
      <c r="I25" s="212" t="s">
        <v>43</v>
      </c>
    </row>
    <row r="26" customFormat="false" ht="38.25" hidden="false" customHeight="true" outlineLevel="0" collapsed="false">
      <c r="A26" s="31" t="n">
        <v>23</v>
      </c>
      <c r="B26" s="35" t="s">
        <v>337</v>
      </c>
      <c r="C26" s="198" t="n">
        <v>114</v>
      </c>
      <c r="D26" s="210" t="s">
        <v>421</v>
      </c>
      <c r="E26" s="211" t="n">
        <v>44019</v>
      </c>
      <c r="H26" s="212" t="s">
        <v>43</v>
      </c>
      <c r="I26" s="212" t="s">
        <v>43</v>
      </c>
    </row>
    <row r="27" customFormat="false" ht="25.5" hidden="false" customHeight="true" outlineLevel="0" collapsed="false">
      <c r="A27" s="31" t="n">
        <v>24</v>
      </c>
      <c r="B27" s="35" t="s">
        <v>338</v>
      </c>
      <c r="C27" s="195" t="s">
        <v>339</v>
      </c>
      <c r="D27" s="210" t="s">
        <v>421</v>
      </c>
      <c r="E27" s="211" t="n">
        <v>44019</v>
      </c>
      <c r="H27" s="212" t="s">
        <v>43</v>
      </c>
      <c r="I27" s="212" t="s">
        <v>43</v>
      </c>
    </row>
    <row r="28" customFormat="false" ht="38.25" hidden="false" customHeight="true" outlineLevel="0" collapsed="false">
      <c r="A28" s="31" t="n">
        <v>25</v>
      </c>
      <c r="B28" s="35" t="s">
        <v>340</v>
      </c>
      <c r="C28" s="198" t="n">
        <v>112</v>
      </c>
      <c r="D28" s="210" t="s">
        <v>421</v>
      </c>
      <c r="E28" s="211" t="n">
        <v>44019</v>
      </c>
      <c r="H28" s="212" t="s">
        <v>43</v>
      </c>
      <c r="I28" s="212" t="s">
        <v>43</v>
      </c>
    </row>
    <row r="29" customFormat="false" ht="25.5" hidden="false" customHeight="true" outlineLevel="0" collapsed="false">
      <c r="A29" s="31" t="n">
        <v>26</v>
      </c>
      <c r="B29" s="35" t="s">
        <v>341</v>
      </c>
      <c r="C29" s="198" t="n">
        <v>116</v>
      </c>
      <c r="D29" s="210" t="s">
        <v>421</v>
      </c>
      <c r="E29" s="211" t="n">
        <v>44019</v>
      </c>
      <c r="H29" s="212" t="s">
        <v>43</v>
      </c>
      <c r="I29" s="212" t="s">
        <v>43</v>
      </c>
    </row>
    <row r="30" customFormat="false" ht="63.75" hidden="false" customHeight="true" outlineLevel="0" collapsed="false">
      <c r="A30" s="31" t="n">
        <v>27</v>
      </c>
      <c r="B30" s="35" t="s">
        <v>332</v>
      </c>
      <c r="C30" s="195" t="s">
        <v>343</v>
      </c>
      <c r="D30" s="210" t="s">
        <v>421</v>
      </c>
      <c r="E30" s="211" t="n">
        <v>44019</v>
      </c>
      <c r="H30" s="212" t="s">
        <v>43</v>
      </c>
      <c r="I30" s="212" t="s">
        <v>43</v>
      </c>
    </row>
    <row r="31" customFormat="false" ht="38.25" hidden="false" customHeight="true" outlineLevel="0" collapsed="false">
      <c r="A31" s="31" t="n">
        <v>28</v>
      </c>
      <c r="B31" s="35" t="s">
        <v>331</v>
      </c>
      <c r="C31" s="198" t="n">
        <v>51.52</v>
      </c>
      <c r="D31" s="210" t="s">
        <v>421</v>
      </c>
      <c r="E31" s="211" t="n">
        <v>44019</v>
      </c>
      <c r="H31" s="212" t="s">
        <v>43</v>
      </c>
      <c r="I31" s="212" t="s">
        <v>43</v>
      </c>
    </row>
    <row r="32" customFormat="false" ht="51" hidden="false" customHeight="true" outlineLevel="0" collapsed="false">
      <c r="A32" s="31" t="n">
        <v>29</v>
      </c>
      <c r="B32" s="35" t="s">
        <v>344</v>
      </c>
      <c r="C32" s="195" t="s">
        <v>345</v>
      </c>
      <c r="D32" s="210" t="s">
        <v>421</v>
      </c>
      <c r="E32" s="211" t="n">
        <v>44019</v>
      </c>
      <c r="H32" s="212" t="s">
        <v>43</v>
      </c>
      <c r="I32" s="212" t="s">
        <v>43</v>
      </c>
    </row>
    <row r="33" customFormat="false" ht="38.25" hidden="false" customHeight="true" outlineLevel="0" collapsed="false">
      <c r="A33" s="31" t="n">
        <v>30</v>
      </c>
      <c r="B33" s="35" t="s">
        <v>346</v>
      </c>
      <c r="C33" s="195" t="s">
        <v>347</v>
      </c>
      <c r="D33" s="210" t="s">
        <v>421</v>
      </c>
      <c r="E33" s="211" t="n">
        <v>44019</v>
      </c>
      <c r="H33" s="212" t="s">
        <v>43</v>
      </c>
      <c r="I33" s="212" t="s">
        <v>43</v>
      </c>
    </row>
    <row r="34" customFormat="false" ht="38.25" hidden="false" customHeight="true" outlineLevel="0" collapsed="false">
      <c r="A34" s="31" t="n">
        <v>31</v>
      </c>
      <c r="B34" s="35" t="s">
        <v>348</v>
      </c>
      <c r="C34" s="195" t="s">
        <v>349</v>
      </c>
      <c r="D34" s="210" t="s">
        <v>421</v>
      </c>
      <c r="E34" s="211" t="n">
        <v>44019</v>
      </c>
      <c r="H34" s="212" t="s">
        <v>43</v>
      </c>
      <c r="I34" s="212" t="s">
        <v>43</v>
      </c>
    </row>
    <row r="35" customFormat="false" ht="25.5" hidden="false" customHeight="true" outlineLevel="0" collapsed="false">
      <c r="A35" s="31" t="n">
        <v>32</v>
      </c>
      <c r="B35" s="35" t="s">
        <v>350</v>
      </c>
      <c r="C35" s="195" t="s">
        <v>351</v>
      </c>
      <c r="D35" s="210" t="s">
        <v>421</v>
      </c>
      <c r="E35" s="211" t="n">
        <v>44019</v>
      </c>
      <c r="H35" s="212" t="s">
        <v>43</v>
      </c>
      <c r="I35" s="212" t="s">
        <v>43</v>
      </c>
    </row>
    <row r="36" customFormat="false" ht="51" hidden="false" customHeight="true" outlineLevel="0" collapsed="false">
      <c r="A36" s="31" t="n">
        <v>33</v>
      </c>
      <c r="B36" s="35" t="s">
        <v>352</v>
      </c>
      <c r="C36" s="198" t="n">
        <v>69</v>
      </c>
      <c r="D36" s="210" t="s">
        <v>421</v>
      </c>
      <c r="E36" s="211" t="n">
        <v>44019</v>
      </c>
      <c r="H36" s="212" t="s">
        <v>43</v>
      </c>
      <c r="I36" s="212" t="s">
        <v>43</v>
      </c>
    </row>
    <row r="37" customFormat="false" ht="25.5" hidden="false" customHeight="true" outlineLevel="0" collapsed="false">
      <c r="A37" s="31" t="n">
        <v>34</v>
      </c>
      <c r="B37" s="35" t="s">
        <v>353</v>
      </c>
      <c r="C37" s="198" t="n">
        <v>80</v>
      </c>
      <c r="D37" s="210" t="s">
        <v>421</v>
      </c>
      <c r="E37" s="211" t="n">
        <v>44019</v>
      </c>
      <c r="H37" s="212" t="s">
        <v>43</v>
      </c>
      <c r="I37" s="212" t="s">
        <v>43</v>
      </c>
    </row>
    <row r="38" customFormat="false" ht="25.5" hidden="false" customHeight="true" outlineLevel="0" collapsed="false">
      <c r="A38" s="31" t="n">
        <v>35</v>
      </c>
      <c r="B38" s="35" t="s">
        <v>354</v>
      </c>
      <c r="C38" s="198" t="n">
        <v>74.75</v>
      </c>
      <c r="D38" s="210" t="s">
        <v>421</v>
      </c>
      <c r="E38" s="211" t="n">
        <v>44019</v>
      </c>
      <c r="H38" s="212" t="s">
        <v>43</v>
      </c>
      <c r="I38" s="212" t="s">
        <v>43</v>
      </c>
    </row>
    <row r="39" customFormat="false" ht="38.25" hidden="false" customHeight="true" outlineLevel="0" collapsed="false">
      <c r="A39" s="31" t="n">
        <v>36</v>
      </c>
      <c r="B39" s="35" t="s">
        <v>355</v>
      </c>
      <c r="C39" s="195" t="s">
        <v>356</v>
      </c>
      <c r="D39" s="210" t="s">
        <v>421</v>
      </c>
      <c r="E39" s="211" t="n">
        <v>44019</v>
      </c>
      <c r="H39" s="212" t="s">
        <v>43</v>
      </c>
      <c r="I39" s="212" t="s">
        <v>43</v>
      </c>
    </row>
    <row r="40" customFormat="false" ht="25.5" hidden="false" customHeight="true" outlineLevel="0" collapsed="false">
      <c r="A40" s="31" t="n">
        <v>37</v>
      </c>
      <c r="B40" s="35" t="s">
        <v>357</v>
      </c>
      <c r="C40" s="198" t="n">
        <v>96.97</v>
      </c>
      <c r="D40" s="210" t="s">
        <v>421</v>
      </c>
      <c r="E40" s="211" t="n">
        <v>44019</v>
      </c>
      <c r="H40" s="212" t="s">
        <v>43</v>
      </c>
      <c r="I40" s="212" t="s">
        <v>43</v>
      </c>
    </row>
    <row r="41" customFormat="false" ht="38.25" hidden="false" customHeight="true" outlineLevel="0" collapsed="false">
      <c r="A41" s="31" t="n">
        <v>38</v>
      </c>
      <c r="B41" s="35" t="s">
        <v>358</v>
      </c>
      <c r="C41" s="195" t="s">
        <v>359</v>
      </c>
      <c r="D41" s="210" t="s">
        <v>421</v>
      </c>
      <c r="E41" s="211" t="n">
        <v>44019</v>
      </c>
      <c r="H41" s="212" t="s">
        <v>43</v>
      </c>
      <c r="I41" s="212" t="s">
        <v>43</v>
      </c>
    </row>
    <row r="42" customFormat="false" ht="38.25" hidden="false" customHeight="true" outlineLevel="0" collapsed="false">
      <c r="A42" s="31" t="n">
        <v>39</v>
      </c>
      <c r="B42" s="35" t="s">
        <v>360</v>
      </c>
      <c r="C42" s="195" t="s">
        <v>361</v>
      </c>
      <c r="D42" s="210" t="s">
        <v>421</v>
      </c>
      <c r="E42" s="211" t="n">
        <v>44019</v>
      </c>
      <c r="H42" s="212" t="s">
        <v>43</v>
      </c>
      <c r="I42" s="212" t="s">
        <v>43</v>
      </c>
    </row>
    <row r="43" customFormat="false" ht="51" hidden="false" customHeight="true" outlineLevel="0" collapsed="false">
      <c r="A43" s="31" t="n">
        <v>40</v>
      </c>
      <c r="B43" s="35" t="s">
        <v>362</v>
      </c>
      <c r="C43" s="195" t="s">
        <v>363</v>
      </c>
      <c r="D43" s="210" t="s">
        <v>421</v>
      </c>
      <c r="E43" s="212" t="s">
        <v>43</v>
      </c>
      <c r="H43" s="211" t="n">
        <v>44029</v>
      </c>
      <c r="I43" s="212" t="s">
        <v>43</v>
      </c>
    </row>
    <row r="44" customFormat="false" ht="24" hidden="false" customHeight="true" outlineLevel="0" collapsed="false">
      <c r="A44" s="31" t="n">
        <v>41</v>
      </c>
      <c r="B44" s="35" t="s">
        <v>365</v>
      </c>
      <c r="C44" s="195" t="s">
        <v>366</v>
      </c>
      <c r="D44" s="210" t="s">
        <v>421</v>
      </c>
      <c r="E44" s="212" t="s">
        <v>43</v>
      </c>
      <c r="H44" s="211" t="n">
        <v>44029</v>
      </c>
      <c r="I44" s="212" t="s">
        <v>43</v>
      </c>
    </row>
    <row r="45" customFormat="false" ht="25.5" hidden="false" customHeight="true" outlineLevel="0" collapsed="false">
      <c r="A45" s="31" t="n">
        <v>42</v>
      </c>
      <c r="B45" s="35" t="s">
        <v>367</v>
      </c>
      <c r="C45" s="195" t="s">
        <v>368</v>
      </c>
      <c r="D45" s="210" t="s">
        <v>421</v>
      </c>
      <c r="E45" s="212" t="s">
        <v>43</v>
      </c>
      <c r="H45" s="211" t="n">
        <v>44029</v>
      </c>
      <c r="I45" s="212" t="s">
        <v>43</v>
      </c>
    </row>
    <row r="46" customFormat="false" ht="51" hidden="false" customHeight="true" outlineLevel="0" collapsed="false">
      <c r="A46" s="31" t="n">
        <v>43</v>
      </c>
      <c r="B46" s="35" t="s">
        <v>369</v>
      </c>
      <c r="C46" s="195" t="s">
        <v>370</v>
      </c>
      <c r="D46" s="210" t="s">
        <v>421</v>
      </c>
      <c r="E46" s="212" t="s">
        <v>43</v>
      </c>
      <c r="H46" s="211" t="n">
        <v>44029</v>
      </c>
      <c r="I46" s="212" t="s">
        <v>43</v>
      </c>
    </row>
    <row r="47" customFormat="false" ht="25.5" hidden="false" customHeight="true" outlineLevel="0" collapsed="false">
      <c r="A47" s="31" t="n">
        <v>44</v>
      </c>
      <c r="B47" s="35" t="s">
        <v>371</v>
      </c>
      <c r="C47" s="195" t="s">
        <v>372</v>
      </c>
      <c r="D47" s="210" t="s">
        <v>421</v>
      </c>
      <c r="E47" s="212" t="s">
        <v>423</v>
      </c>
      <c r="H47" s="211" t="n">
        <v>44029</v>
      </c>
      <c r="I47" s="212" t="s">
        <v>43</v>
      </c>
    </row>
    <row r="48" customFormat="false" ht="25.5" hidden="false" customHeight="true" outlineLevel="0" collapsed="false">
      <c r="A48" s="31" t="n">
        <v>45</v>
      </c>
      <c r="B48" s="35" t="s">
        <v>373</v>
      </c>
      <c r="C48" s="195" t="s">
        <v>374</v>
      </c>
      <c r="D48" s="210" t="s">
        <v>421</v>
      </c>
      <c r="E48" s="212" t="s">
        <v>43</v>
      </c>
      <c r="H48" s="211" t="n">
        <v>44029</v>
      </c>
      <c r="I48" s="212" t="s">
        <v>43</v>
      </c>
    </row>
    <row r="49" customFormat="false" ht="36" hidden="false" customHeight="true" outlineLevel="0" collapsed="false">
      <c r="A49" s="31" t="n">
        <v>46</v>
      </c>
      <c r="B49" s="35" t="s">
        <v>376</v>
      </c>
      <c r="C49" s="195" t="s">
        <v>377</v>
      </c>
      <c r="D49" s="210" t="s">
        <v>421</v>
      </c>
      <c r="E49" s="211"/>
      <c r="H49" s="211" t="n">
        <v>44029</v>
      </c>
      <c r="I49" s="212" t="s">
        <v>43</v>
      </c>
    </row>
    <row r="50" customFormat="false" ht="25.5" hidden="false" customHeight="true" outlineLevel="0" collapsed="false">
      <c r="A50" s="31" t="n">
        <v>47</v>
      </c>
      <c r="B50" s="35" t="s">
        <v>378</v>
      </c>
      <c r="C50" s="195" t="s">
        <v>379</v>
      </c>
      <c r="D50" s="210" t="s">
        <v>421</v>
      </c>
      <c r="E50" s="212" t="s">
        <v>43</v>
      </c>
      <c r="H50" s="211" t="n">
        <v>44029</v>
      </c>
      <c r="I50" s="212" t="s">
        <v>43</v>
      </c>
    </row>
    <row r="51" customFormat="false" ht="24" hidden="false" customHeight="true" outlineLevel="0" collapsed="false">
      <c r="A51" s="31" t="n">
        <v>48</v>
      </c>
      <c r="B51" s="35" t="s">
        <v>381</v>
      </c>
      <c r="C51" s="195" t="s">
        <v>382</v>
      </c>
      <c r="D51" s="210" t="s">
        <v>421</v>
      </c>
      <c r="E51" s="212" t="s">
        <v>43</v>
      </c>
      <c r="H51" s="211" t="n">
        <v>44029</v>
      </c>
      <c r="I51" s="212" t="s">
        <v>43</v>
      </c>
    </row>
    <row r="52" customFormat="false" ht="84" hidden="false" customHeight="true" outlineLevel="0" collapsed="false">
      <c r="A52" s="31" t="n">
        <v>49</v>
      </c>
      <c r="B52" s="35" t="s">
        <v>383</v>
      </c>
      <c r="C52" s="195" t="s">
        <v>384</v>
      </c>
      <c r="D52" s="210" t="s">
        <v>421</v>
      </c>
      <c r="E52" s="212" t="s">
        <v>43</v>
      </c>
      <c r="H52" s="212" t="s">
        <v>43</v>
      </c>
      <c r="I52" s="211" t="n">
        <v>44039</v>
      </c>
    </row>
    <row r="53" customFormat="false" ht="108" hidden="false" customHeight="true" outlineLevel="0" collapsed="false">
      <c r="A53" s="31" t="n">
        <v>50</v>
      </c>
      <c r="B53" s="35" t="s">
        <v>386</v>
      </c>
      <c r="C53" s="195" t="s">
        <v>387</v>
      </c>
      <c r="D53" s="210" t="s">
        <v>421</v>
      </c>
      <c r="E53" s="212" t="s">
        <v>43</v>
      </c>
      <c r="H53" s="212" t="s">
        <v>43</v>
      </c>
      <c r="I53" s="211" t="n">
        <v>44039</v>
      </c>
    </row>
    <row r="54" customFormat="false" ht="48" hidden="false" customHeight="true" outlineLevel="0" collapsed="false">
      <c r="A54" s="31" t="n">
        <v>51</v>
      </c>
      <c r="B54" s="35" t="s">
        <v>388</v>
      </c>
      <c r="C54" s="195" t="s">
        <v>389</v>
      </c>
      <c r="D54" s="210" t="s">
        <v>421</v>
      </c>
      <c r="E54" s="212" t="s">
        <v>43</v>
      </c>
      <c r="H54" s="212" t="s">
        <v>43</v>
      </c>
      <c r="I54" s="211" t="n">
        <v>44039</v>
      </c>
    </row>
    <row r="55" customFormat="false" ht="48" hidden="false" customHeight="true" outlineLevel="0" collapsed="false">
      <c r="A55" s="31" t="n">
        <v>52</v>
      </c>
      <c r="B55" s="47" t="s">
        <v>390</v>
      </c>
      <c r="C55" s="195" t="s">
        <v>391</v>
      </c>
      <c r="D55" s="210" t="s">
        <v>421</v>
      </c>
      <c r="E55" s="212" t="s">
        <v>43</v>
      </c>
      <c r="H55" s="212" t="s">
        <v>43</v>
      </c>
      <c r="I55" s="211" t="n">
        <v>44039</v>
      </c>
    </row>
    <row r="56" customFormat="false" ht="15" hidden="false" customHeight="true" outlineLevel="0" collapsed="false">
      <c r="A56" s="213" t="s">
        <v>14</v>
      </c>
      <c r="B56" s="119"/>
      <c r="C56" s="119"/>
      <c r="D56" s="1"/>
      <c r="E56" s="1"/>
    </row>
    <row r="57" customFormat="false" ht="14.25" hidden="false" customHeight="true" outlineLevel="0" collapsed="false">
      <c r="A57" s="214" t="s">
        <v>416</v>
      </c>
      <c r="B57" s="214"/>
      <c r="C57" s="214"/>
      <c r="D57" s="51" t="s">
        <v>417</v>
      </c>
      <c r="E57" s="51"/>
    </row>
    <row r="58" customFormat="false" ht="15" hidden="false" customHeight="true" outlineLevel="0" collapsed="false">
      <c r="A58" s="119"/>
      <c r="B58" s="215"/>
      <c r="C58" s="1"/>
      <c r="D58" s="1"/>
      <c r="E58" s="216"/>
    </row>
    <row r="59" customFormat="false" ht="15" hidden="false" customHeight="true" outlineLevel="0" collapsed="false">
      <c r="A59" s="217"/>
      <c r="B59" s="213"/>
      <c r="C59" s="1"/>
      <c r="D59" s="1"/>
      <c r="E59" s="216"/>
    </row>
    <row r="60" customFormat="false" ht="15" hidden="false" customHeight="true" outlineLevel="0" collapsed="false">
      <c r="A60" s="218" t="s">
        <v>17</v>
      </c>
      <c r="B60" s="119"/>
      <c r="C60" s="1"/>
      <c r="D60" s="1"/>
      <c r="E60" s="119"/>
    </row>
    <row r="61" customFormat="false" ht="14.25" hidden="false" customHeight="true" outlineLevel="0" collapsed="false">
      <c r="A61" s="23" t="s">
        <v>418</v>
      </c>
      <c r="B61" s="23"/>
      <c r="C61" s="23"/>
      <c r="D61" s="51" t="s">
        <v>417</v>
      </c>
      <c r="E61" s="51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 000000&amp;A</oddHeader>
    <oddFooter>&amp;C&amp;"Times New Roman,Обычный"&amp;12 000000Страница &amp;P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2.1328125" defaultRowHeight="14.25" zeroHeight="false" outlineLevelRow="0" outlineLevelCol="0"/>
  <cols>
    <col collapsed="false" customWidth="true" hidden="false" outlineLevel="0" max="2" min="2" style="219" width="12.67"/>
    <col collapsed="false" customWidth="true" hidden="false" outlineLevel="0" max="3" min="3" style="134" width="16.12"/>
    <col collapsed="false" customWidth="true" hidden="false" outlineLevel="0" max="5" min="5" style="1" width="21.41"/>
  </cols>
  <sheetData>
    <row r="1" customFormat="false" ht="17.1" hidden="false" customHeight="true" outlineLevel="0" collapsed="false">
      <c r="A1" s="220" t="s">
        <v>424</v>
      </c>
      <c r="B1" s="220"/>
      <c r="C1" s="220"/>
      <c r="D1" s="220"/>
      <c r="E1" s="220"/>
    </row>
    <row r="2" customFormat="false" ht="14.25" hidden="false" customHeight="true" outlineLevel="0" collapsed="false">
      <c r="A2" s="206" t="s">
        <v>425</v>
      </c>
      <c r="B2" s="206"/>
      <c r="C2" s="115"/>
      <c r="E2" s="0"/>
    </row>
    <row r="3" customFormat="false" ht="24" hidden="false" customHeight="true" outlineLevel="0" collapsed="false">
      <c r="A3" s="197" t="s">
        <v>138</v>
      </c>
      <c r="B3" s="195" t="s">
        <v>153</v>
      </c>
      <c r="C3" s="196" t="s">
        <v>156</v>
      </c>
      <c r="D3" s="197" t="s">
        <v>292</v>
      </c>
      <c r="E3" s="221" t="s">
        <v>420</v>
      </c>
    </row>
    <row r="4" customFormat="false" ht="40.5" hidden="false" customHeight="true" outlineLevel="0" collapsed="false">
      <c r="A4" s="210" t="n">
        <v>1</v>
      </c>
      <c r="B4" s="222" t="s">
        <v>299</v>
      </c>
      <c r="C4" s="222" t="n">
        <v>1.2</v>
      </c>
      <c r="D4" s="210" t="s">
        <v>421</v>
      </c>
      <c r="E4" s="211"/>
    </row>
    <row r="5" customFormat="false" ht="40.5" hidden="false" customHeight="true" outlineLevel="0" collapsed="false">
      <c r="A5" s="210" t="n">
        <v>2</v>
      </c>
      <c r="B5" s="222" t="s">
        <v>302</v>
      </c>
      <c r="C5" s="222" t="s">
        <v>303</v>
      </c>
      <c r="D5" s="210" t="s">
        <v>421</v>
      </c>
      <c r="E5" s="223"/>
    </row>
    <row r="6" customFormat="false" ht="40.5" hidden="false" customHeight="true" outlineLevel="0" collapsed="false">
      <c r="A6" s="210" t="n">
        <v>3</v>
      </c>
      <c r="B6" s="222" t="s">
        <v>304</v>
      </c>
      <c r="C6" s="222" t="s">
        <v>305</v>
      </c>
      <c r="D6" s="210" t="s">
        <v>421</v>
      </c>
      <c r="E6" s="223"/>
    </row>
    <row r="7" customFormat="false" ht="27" hidden="false" customHeight="true" outlineLevel="0" collapsed="false">
      <c r="A7" s="210" t="n">
        <v>4</v>
      </c>
      <c r="B7" s="222" t="s">
        <v>306</v>
      </c>
      <c r="C7" s="222" t="s">
        <v>307</v>
      </c>
      <c r="D7" s="210" t="s">
        <v>421</v>
      </c>
      <c r="E7" s="223"/>
    </row>
    <row r="8" customFormat="false" ht="54" hidden="false" customHeight="true" outlineLevel="0" collapsed="false">
      <c r="A8" s="210" t="n">
        <v>5</v>
      </c>
      <c r="B8" s="222" t="s">
        <v>308</v>
      </c>
      <c r="C8" s="222" t="n">
        <v>18.19</v>
      </c>
      <c r="D8" s="210" t="s">
        <v>421</v>
      </c>
      <c r="E8" s="223"/>
    </row>
    <row r="9" customFormat="false" ht="40.5" hidden="false" customHeight="true" outlineLevel="0" collapsed="false">
      <c r="A9" s="210" t="n">
        <v>6</v>
      </c>
      <c r="B9" s="222" t="s">
        <v>309</v>
      </c>
      <c r="C9" s="222" t="n">
        <v>108</v>
      </c>
      <c r="D9" s="210" t="s">
        <v>421</v>
      </c>
      <c r="E9" s="223"/>
    </row>
    <row r="10" customFormat="false" ht="40.5" hidden="false" customHeight="true" outlineLevel="0" collapsed="false">
      <c r="A10" s="210" t="n">
        <v>7</v>
      </c>
      <c r="B10" s="222" t="s">
        <v>310</v>
      </c>
      <c r="C10" s="222" t="n">
        <v>22.21</v>
      </c>
      <c r="D10" s="210" t="s">
        <v>421</v>
      </c>
      <c r="E10" s="223"/>
    </row>
    <row r="11" customFormat="false" ht="40.5" hidden="false" customHeight="true" outlineLevel="0" collapsed="false">
      <c r="A11" s="210" t="n">
        <v>8</v>
      </c>
      <c r="B11" s="222" t="s">
        <v>311</v>
      </c>
      <c r="C11" s="222" t="n">
        <v>23.24</v>
      </c>
      <c r="D11" s="210" t="s">
        <v>421</v>
      </c>
      <c r="E11" s="223"/>
    </row>
    <row r="12" customFormat="false" ht="40.5" hidden="false" customHeight="true" outlineLevel="0" collapsed="false">
      <c r="A12" s="210" t="n">
        <v>9</v>
      </c>
      <c r="B12" s="222" t="s">
        <v>312</v>
      </c>
      <c r="C12" s="222" t="n">
        <v>25.26</v>
      </c>
      <c r="D12" s="210" t="s">
        <v>421</v>
      </c>
      <c r="E12" s="223"/>
    </row>
    <row r="13" customFormat="false" ht="40.5" hidden="false" customHeight="true" outlineLevel="0" collapsed="false">
      <c r="A13" s="210" t="n">
        <v>10</v>
      </c>
      <c r="B13" s="222" t="s">
        <v>313</v>
      </c>
      <c r="C13" s="222" t="n">
        <v>33.34</v>
      </c>
      <c r="D13" s="210" t="s">
        <v>421</v>
      </c>
      <c r="E13" s="223"/>
    </row>
    <row r="14" customFormat="false" ht="67.5" hidden="false" customHeight="true" outlineLevel="0" collapsed="false">
      <c r="A14" s="210" t="n">
        <v>11</v>
      </c>
      <c r="B14" s="222" t="s">
        <v>315</v>
      </c>
      <c r="C14" s="222" t="s">
        <v>316</v>
      </c>
      <c r="D14" s="210" t="s">
        <v>421</v>
      </c>
      <c r="E14" s="223"/>
    </row>
    <row r="15" customFormat="false" ht="81" hidden="false" customHeight="true" outlineLevel="0" collapsed="false">
      <c r="A15" s="210" t="n">
        <v>12</v>
      </c>
      <c r="B15" s="222" t="s">
        <v>317</v>
      </c>
      <c r="C15" s="222" t="n">
        <v>37</v>
      </c>
      <c r="D15" s="210" t="s">
        <v>421</v>
      </c>
      <c r="E15" s="223"/>
    </row>
    <row r="16" customFormat="false" ht="54" hidden="false" customHeight="true" outlineLevel="0" collapsed="false">
      <c r="A16" s="210" t="n">
        <v>13</v>
      </c>
      <c r="B16" s="222" t="s">
        <v>318</v>
      </c>
      <c r="C16" s="222" t="s">
        <v>422</v>
      </c>
      <c r="D16" s="210" t="s">
        <v>421</v>
      </c>
      <c r="E16" s="223"/>
    </row>
    <row r="17" customFormat="false" ht="40.5" hidden="false" customHeight="true" outlineLevel="0" collapsed="false">
      <c r="A17" s="210" t="n">
        <v>14</v>
      </c>
      <c r="B17" s="222" t="s">
        <v>322</v>
      </c>
      <c r="C17" s="222" t="s">
        <v>323</v>
      </c>
      <c r="D17" s="210" t="s">
        <v>421</v>
      </c>
      <c r="E17" s="223"/>
    </row>
    <row r="18" customFormat="false" ht="40.5" hidden="false" customHeight="true" outlineLevel="0" collapsed="false">
      <c r="A18" s="210" t="n">
        <v>15</v>
      </c>
      <c r="B18" s="222" t="s">
        <v>324</v>
      </c>
      <c r="C18" s="222" t="n">
        <v>55.63</v>
      </c>
      <c r="D18" s="210" t="s">
        <v>421</v>
      </c>
      <c r="E18" s="223"/>
    </row>
    <row r="19" customFormat="false" ht="40.5" hidden="false" customHeight="true" outlineLevel="0" collapsed="false">
      <c r="A19" s="210" t="n">
        <v>16</v>
      </c>
      <c r="B19" s="222" t="s">
        <v>327</v>
      </c>
      <c r="C19" s="222" t="n">
        <v>64.67</v>
      </c>
      <c r="D19" s="210" t="s">
        <v>421</v>
      </c>
      <c r="E19" s="223"/>
    </row>
    <row r="20" customFormat="false" ht="40.5" hidden="false" customHeight="true" outlineLevel="0" collapsed="false">
      <c r="A20" s="210" t="n">
        <v>17</v>
      </c>
      <c r="B20" s="222" t="s">
        <v>328</v>
      </c>
      <c r="C20" s="222" t="n">
        <v>65.66</v>
      </c>
      <c r="D20" s="210" t="s">
        <v>421</v>
      </c>
      <c r="E20" s="223"/>
    </row>
    <row r="21" customFormat="false" ht="54" hidden="false" customHeight="true" outlineLevel="0" collapsed="false">
      <c r="A21" s="210" t="n">
        <v>18</v>
      </c>
      <c r="B21" s="222" t="s">
        <v>329</v>
      </c>
      <c r="C21" s="222" t="s">
        <v>330</v>
      </c>
      <c r="D21" s="210" t="s">
        <v>421</v>
      </c>
      <c r="E21" s="223"/>
    </row>
    <row r="22" customFormat="false" ht="40.5" hidden="false" customHeight="true" outlineLevel="0" collapsed="false">
      <c r="A22" s="210" t="n">
        <v>19</v>
      </c>
      <c r="B22" s="222" t="s">
        <v>331</v>
      </c>
      <c r="C22" s="222" t="n">
        <v>27.28</v>
      </c>
      <c r="D22" s="210" t="s">
        <v>421</v>
      </c>
      <c r="E22" s="223"/>
    </row>
    <row r="23" customFormat="false" ht="67.5" hidden="false" customHeight="true" outlineLevel="0" collapsed="false">
      <c r="A23" s="210" t="n">
        <v>20</v>
      </c>
      <c r="B23" s="222" t="s">
        <v>332</v>
      </c>
      <c r="C23" s="222" t="s">
        <v>333</v>
      </c>
      <c r="D23" s="210" t="s">
        <v>421</v>
      </c>
      <c r="E23" s="223"/>
    </row>
    <row r="24" customFormat="false" ht="27" hidden="false" customHeight="true" outlineLevel="0" collapsed="false">
      <c r="A24" s="210" t="n">
        <v>21</v>
      </c>
      <c r="B24" s="222" t="s">
        <v>334</v>
      </c>
      <c r="C24" s="222" t="s">
        <v>335</v>
      </c>
      <c r="D24" s="210" t="s">
        <v>421</v>
      </c>
      <c r="E24" s="223"/>
    </row>
    <row r="25" customFormat="false" ht="14.25" hidden="false" customHeight="true" outlineLevel="0" collapsed="false">
      <c r="A25" s="210" t="n">
        <v>22</v>
      </c>
      <c r="B25" s="222" t="s">
        <v>336</v>
      </c>
      <c r="C25" s="222" t="n">
        <v>10.9</v>
      </c>
      <c r="D25" s="210" t="s">
        <v>421</v>
      </c>
      <c r="E25" s="223"/>
    </row>
    <row r="26" customFormat="false" ht="40.5" hidden="false" customHeight="true" outlineLevel="0" collapsed="false">
      <c r="A26" s="210" t="n">
        <v>23</v>
      </c>
      <c r="B26" s="222" t="s">
        <v>337</v>
      </c>
      <c r="C26" s="222" t="n">
        <v>114</v>
      </c>
      <c r="D26" s="210" t="s">
        <v>421</v>
      </c>
      <c r="E26" s="223"/>
    </row>
    <row r="27" customFormat="false" ht="40.5" hidden="false" customHeight="true" outlineLevel="0" collapsed="false">
      <c r="A27" s="210" t="n">
        <v>24</v>
      </c>
      <c r="B27" s="222" t="s">
        <v>338</v>
      </c>
      <c r="C27" s="222" t="s">
        <v>339</v>
      </c>
      <c r="D27" s="210" t="s">
        <v>421</v>
      </c>
      <c r="E27" s="223"/>
    </row>
    <row r="28" customFormat="false" ht="40.5" hidden="false" customHeight="true" outlineLevel="0" collapsed="false">
      <c r="A28" s="210" t="n">
        <v>25</v>
      </c>
      <c r="B28" s="222" t="s">
        <v>340</v>
      </c>
      <c r="C28" s="222" t="n">
        <v>112</v>
      </c>
      <c r="D28" s="210" t="s">
        <v>421</v>
      </c>
      <c r="E28" s="223"/>
    </row>
    <row r="29" customFormat="false" ht="40.5" hidden="false" customHeight="true" outlineLevel="0" collapsed="false">
      <c r="A29" s="210" t="n">
        <v>26</v>
      </c>
      <c r="B29" s="222" t="s">
        <v>341</v>
      </c>
      <c r="C29" s="222" t="n">
        <v>116</v>
      </c>
      <c r="D29" s="210" t="s">
        <v>421</v>
      </c>
      <c r="E29" s="223"/>
    </row>
    <row r="30" customFormat="false" ht="67.5" hidden="false" customHeight="true" outlineLevel="0" collapsed="false">
      <c r="A30" s="210" t="n">
        <v>27</v>
      </c>
      <c r="B30" s="222" t="s">
        <v>332</v>
      </c>
      <c r="C30" s="222" t="s">
        <v>343</v>
      </c>
      <c r="D30" s="210" t="s">
        <v>421</v>
      </c>
      <c r="E30" s="223"/>
    </row>
    <row r="31" customFormat="false" ht="40.5" hidden="false" customHeight="true" outlineLevel="0" collapsed="false">
      <c r="A31" s="210" t="n">
        <v>28</v>
      </c>
      <c r="B31" s="222" t="s">
        <v>331</v>
      </c>
      <c r="C31" s="222" t="n">
        <v>51.52</v>
      </c>
      <c r="D31" s="210" t="s">
        <v>421</v>
      </c>
      <c r="E31" s="223"/>
    </row>
    <row r="32" customFormat="false" ht="54" hidden="false" customHeight="true" outlineLevel="0" collapsed="false">
      <c r="A32" s="210" t="n">
        <v>29</v>
      </c>
      <c r="B32" s="222" t="s">
        <v>344</v>
      </c>
      <c r="C32" s="222" t="n">
        <v>126</v>
      </c>
      <c r="D32" s="210" t="s">
        <v>421</v>
      </c>
      <c r="E32" s="223"/>
    </row>
    <row r="33" customFormat="false" ht="40.5" hidden="false" customHeight="true" outlineLevel="0" collapsed="false">
      <c r="A33" s="210" t="n">
        <v>30</v>
      </c>
      <c r="B33" s="222" t="s">
        <v>346</v>
      </c>
      <c r="C33" s="222" t="s">
        <v>347</v>
      </c>
      <c r="D33" s="210" t="s">
        <v>421</v>
      </c>
      <c r="E33" s="223"/>
    </row>
    <row r="34" customFormat="false" ht="54" hidden="false" customHeight="true" outlineLevel="0" collapsed="false">
      <c r="A34" s="210" t="n">
        <v>31</v>
      </c>
      <c r="B34" s="222" t="s">
        <v>348</v>
      </c>
      <c r="C34" s="222" t="s">
        <v>349</v>
      </c>
      <c r="D34" s="210" t="s">
        <v>421</v>
      </c>
      <c r="E34" s="223"/>
    </row>
    <row r="35" customFormat="false" ht="27" hidden="false" customHeight="true" outlineLevel="0" collapsed="false">
      <c r="A35" s="210" t="n">
        <v>32</v>
      </c>
      <c r="B35" s="222" t="s">
        <v>350</v>
      </c>
      <c r="C35" s="222" t="s">
        <v>351</v>
      </c>
      <c r="D35" s="210" t="s">
        <v>421</v>
      </c>
      <c r="E35" s="223"/>
    </row>
    <row r="36" customFormat="false" ht="67.5" hidden="false" customHeight="true" outlineLevel="0" collapsed="false">
      <c r="A36" s="210" t="n">
        <v>33</v>
      </c>
      <c r="B36" s="222" t="s">
        <v>352</v>
      </c>
      <c r="C36" s="222" t="n">
        <v>69</v>
      </c>
      <c r="D36" s="210" t="s">
        <v>421</v>
      </c>
      <c r="E36" s="223"/>
    </row>
    <row r="37" customFormat="false" ht="27" hidden="false" customHeight="true" outlineLevel="0" collapsed="false">
      <c r="A37" s="210" t="n">
        <v>34</v>
      </c>
      <c r="B37" s="222" t="s">
        <v>353</v>
      </c>
      <c r="C37" s="222" t="n">
        <v>80</v>
      </c>
      <c r="D37" s="210" t="s">
        <v>421</v>
      </c>
      <c r="E37" s="223"/>
    </row>
    <row r="38" customFormat="false" ht="27" hidden="false" customHeight="true" outlineLevel="0" collapsed="false">
      <c r="A38" s="210" t="n">
        <v>35</v>
      </c>
      <c r="B38" s="222" t="s">
        <v>354</v>
      </c>
      <c r="C38" s="222" t="n">
        <v>74.75</v>
      </c>
      <c r="D38" s="210" t="s">
        <v>421</v>
      </c>
      <c r="E38" s="223"/>
    </row>
    <row r="39" customFormat="false" ht="40.5" hidden="false" customHeight="true" outlineLevel="0" collapsed="false">
      <c r="A39" s="210" t="n">
        <v>36</v>
      </c>
      <c r="B39" s="222" t="s">
        <v>355</v>
      </c>
      <c r="C39" s="222" t="s">
        <v>356</v>
      </c>
      <c r="D39" s="210" t="s">
        <v>421</v>
      </c>
      <c r="E39" s="223"/>
    </row>
    <row r="40" customFormat="false" ht="40.5" hidden="false" customHeight="true" outlineLevel="0" collapsed="false">
      <c r="A40" s="210" t="n">
        <v>37</v>
      </c>
      <c r="B40" s="222" t="s">
        <v>357</v>
      </c>
      <c r="C40" s="222" t="n">
        <v>96.97</v>
      </c>
      <c r="D40" s="210" t="s">
        <v>421</v>
      </c>
      <c r="E40" s="223"/>
    </row>
    <row r="41" customFormat="false" ht="27" hidden="false" customHeight="true" outlineLevel="0" collapsed="false">
      <c r="A41" s="210" t="n">
        <v>38</v>
      </c>
      <c r="B41" s="222" t="s">
        <v>426</v>
      </c>
      <c r="C41" s="222" t="s">
        <v>427</v>
      </c>
      <c r="D41" s="210" t="s">
        <v>421</v>
      </c>
      <c r="E41" s="223"/>
    </row>
    <row r="42" customFormat="false" ht="40.5" hidden="false" customHeight="true" outlineLevel="0" collapsed="false">
      <c r="A42" s="210" t="n">
        <v>39</v>
      </c>
      <c r="B42" s="222" t="s">
        <v>358</v>
      </c>
      <c r="C42" s="222" t="s">
        <v>359</v>
      </c>
      <c r="D42" s="210" t="s">
        <v>421</v>
      </c>
      <c r="E42" s="223"/>
    </row>
    <row r="43" customFormat="false" ht="40.5" hidden="false" customHeight="true" outlineLevel="0" collapsed="false">
      <c r="A43" s="210" t="n">
        <v>40</v>
      </c>
      <c r="B43" s="222" t="s">
        <v>360</v>
      </c>
      <c r="C43" s="222" t="s">
        <v>361</v>
      </c>
      <c r="D43" s="210" t="s">
        <v>421</v>
      </c>
      <c r="E43" s="223"/>
    </row>
    <row r="44" customFormat="false" ht="54" hidden="false" customHeight="true" outlineLevel="0" collapsed="false">
      <c r="A44" s="210" t="n">
        <v>41</v>
      </c>
      <c r="B44" s="222" t="s">
        <v>362</v>
      </c>
      <c r="C44" s="222" t="s">
        <v>363</v>
      </c>
      <c r="D44" s="210" t="s">
        <v>421</v>
      </c>
      <c r="E44" s="223"/>
    </row>
    <row r="45" customFormat="false" ht="27" hidden="false" customHeight="true" outlineLevel="0" collapsed="false">
      <c r="A45" s="210" t="n">
        <v>42</v>
      </c>
      <c r="B45" s="222" t="s">
        <v>365</v>
      </c>
      <c r="C45" s="222" t="s">
        <v>366</v>
      </c>
      <c r="D45" s="210" t="s">
        <v>421</v>
      </c>
      <c r="E45" s="223"/>
    </row>
    <row r="46" customFormat="false" ht="27" hidden="false" customHeight="true" outlineLevel="0" collapsed="false">
      <c r="A46" s="210" t="n">
        <v>43</v>
      </c>
      <c r="B46" s="222" t="s">
        <v>367</v>
      </c>
      <c r="C46" s="222" t="s">
        <v>368</v>
      </c>
      <c r="D46" s="210" t="s">
        <v>421</v>
      </c>
      <c r="E46" s="223"/>
    </row>
    <row r="47" customFormat="false" ht="54" hidden="false" customHeight="true" outlineLevel="0" collapsed="false">
      <c r="A47" s="210" t="n">
        <v>44</v>
      </c>
      <c r="B47" s="222" t="s">
        <v>369</v>
      </c>
      <c r="C47" s="222" t="s">
        <v>370</v>
      </c>
      <c r="D47" s="210" t="s">
        <v>421</v>
      </c>
      <c r="E47" s="223"/>
    </row>
    <row r="48" customFormat="false" ht="27" hidden="false" customHeight="true" outlineLevel="0" collapsed="false">
      <c r="A48" s="210" t="n">
        <v>45</v>
      </c>
      <c r="B48" s="222" t="s">
        <v>371</v>
      </c>
      <c r="C48" s="222" t="s">
        <v>372</v>
      </c>
      <c r="D48" s="210" t="s">
        <v>421</v>
      </c>
      <c r="E48" s="223"/>
    </row>
    <row r="49" customFormat="false" ht="27" hidden="false" customHeight="true" outlineLevel="0" collapsed="false">
      <c r="A49" s="210" t="n">
        <v>46</v>
      </c>
      <c r="B49" s="222" t="s">
        <v>373</v>
      </c>
      <c r="C49" s="222" t="s">
        <v>374</v>
      </c>
      <c r="D49" s="210" t="s">
        <v>421</v>
      </c>
      <c r="E49" s="223"/>
    </row>
    <row r="50" customFormat="false" ht="27" hidden="false" customHeight="true" outlineLevel="0" collapsed="false">
      <c r="A50" s="210" t="n">
        <v>47</v>
      </c>
      <c r="B50" s="222" t="s">
        <v>376</v>
      </c>
      <c r="C50" s="222" t="s">
        <v>377</v>
      </c>
      <c r="D50" s="210" t="s">
        <v>421</v>
      </c>
      <c r="E50" s="223"/>
    </row>
    <row r="51" customFormat="false" ht="27" hidden="false" customHeight="true" outlineLevel="0" collapsed="false">
      <c r="A51" s="210" t="n">
        <v>48</v>
      </c>
      <c r="B51" s="222" t="s">
        <v>378</v>
      </c>
      <c r="C51" s="222" t="s">
        <v>379</v>
      </c>
      <c r="D51" s="210" t="s">
        <v>421</v>
      </c>
      <c r="E51" s="223"/>
    </row>
    <row r="52" customFormat="false" ht="27" hidden="false" customHeight="true" outlineLevel="0" collapsed="false">
      <c r="A52" s="210" t="n">
        <v>49</v>
      </c>
      <c r="B52" s="222" t="s">
        <v>381</v>
      </c>
      <c r="C52" s="222" t="s">
        <v>382</v>
      </c>
      <c r="D52" s="210" t="s">
        <v>421</v>
      </c>
      <c r="E52" s="223"/>
    </row>
    <row r="53" customFormat="false" ht="14.25" hidden="false" customHeight="true" outlineLevel="0" collapsed="false">
      <c r="A53" s="210" t="n">
        <v>50</v>
      </c>
      <c r="B53" s="222" t="s">
        <v>428</v>
      </c>
      <c r="C53" s="222" t="s">
        <v>429</v>
      </c>
      <c r="D53" s="210" t="s">
        <v>421</v>
      </c>
      <c r="E53" s="223"/>
    </row>
    <row r="54" customFormat="false" ht="54" hidden="false" customHeight="true" outlineLevel="0" collapsed="false">
      <c r="A54" s="210" t="n">
        <v>51</v>
      </c>
      <c r="B54" s="224" t="s">
        <v>430</v>
      </c>
      <c r="C54" s="225" t="s">
        <v>431</v>
      </c>
      <c r="D54" s="210" t="s">
        <v>421</v>
      </c>
      <c r="E54" s="223"/>
    </row>
    <row r="55" customFormat="false" ht="81" hidden="false" customHeight="true" outlineLevel="0" collapsed="false">
      <c r="A55" s="210" t="n">
        <v>52</v>
      </c>
      <c r="B55" s="226" t="s">
        <v>432</v>
      </c>
      <c r="C55" s="227" t="s">
        <v>433</v>
      </c>
      <c r="D55" s="210" t="s">
        <v>421</v>
      </c>
      <c r="E55" s="223"/>
    </row>
    <row r="56" customFormat="false" ht="40.5" hidden="false" customHeight="true" outlineLevel="0" collapsed="false">
      <c r="A56" s="210" t="n">
        <v>53</v>
      </c>
      <c r="B56" s="226" t="s">
        <v>434</v>
      </c>
      <c r="C56" s="227" t="n">
        <v>20.21</v>
      </c>
      <c r="D56" s="210" t="s">
        <v>421</v>
      </c>
      <c r="E56" s="223"/>
    </row>
    <row r="57" customFormat="false" ht="27" hidden="false" customHeight="true" outlineLevel="0" collapsed="false">
      <c r="A57" s="210" t="n">
        <v>54</v>
      </c>
      <c r="B57" s="226" t="s">
        <v>367</v>
      </c>
      <c r="C57" s="227" t="s">
        <v>435</v>
      </c>
      <c r="D57" s="210" t="s">
        <v>421</v>
      </c>
      <c r="E57" s="223"/>
    </row>
    <row r="58" customFormat="false" ht="40.5" hidden="false" customHeight="true" outlineLevel="0" collapsed="false">
      <c r="A58" s="210" t="n">
        <v>55</v>
      </c>
      <c r="B58" s="226" t="s">
        <v>436</v>
      </c>
      <c r="C58" s="227" t="s">
        <v>437</v>
      </c>
      <c r="D58" s="210" t="s">
        <v>421</v>
      </c>
      <c r="E58" s="223"/>
    </row>
    <row r="59" customFormat="false" ht="27" hidden="false" customHeight="true" outlineLevel="0" collapsed="false">
      <c r="A59" s="210" t="n">
        <v>56</v>
      </c>
      <c r="B59" s="226" t="s">
        <v>438</v>
      </c>
      <c r="C59" s="227" t="s">
        <v>439</v>
      </c>
      <c r="D59" s="210" t="s">
        <v>421</v>
      </c>
      <c r="E59" s="223"/>
    </row>
    <row r="60" customFormat="false" ht="54" hidden="false" customHeight="true" outlineLevel="0" collapsed="false">
      <c r="A60" s="210" t="n">
        <v>57</v>
      </c>
      <c r="B60" s="226" t="s">
        <v>440</v>
      </c>
      <c r="C60" s="227" t="s">
        <v>441</v>
      </c>
      <c r="D60" s="210" t="s">
        <v>421</v>
      </c>
      <c r="E60" s="223"/>
    </row>
    <row r="61" customFormat="false" ht="40.5" hidden="false" customHeight="true" outlineLevel="0" collapsed="false">
      <c r="A61" s="210" t="n">
        <v>58</v>
      </c>
      <c r="B61" s="226" t="s">
        <v>442</v>
      </c>
      <c r="C61" s="227" t="n">
        <v>76.77</v>
      </c>
      <c r="D61" s="210" t="s">
        <v>421</v>
      </c>
      <c r="E61" s="223"/>
    </row>
    <row r="62" customFormat="false" ht="54" hidden="false" customHeight="true" outlineLevel="0" collapsed="false">
      <c r="A62" s="210" t="n">
        <v>59</v>
      </c>
      <c r="B62" s="226" t="s">
        <v>443</v>
      </c>
      <c r="C62" s="227" t="s">
        <v>444</v>
      </c>
      <c r="D62" s="210" t="s">
        <v>421</v>
      </c>
      <c r="E62" s="223"/>
    </row>
    <row r="63" customFormat="false" ht="54" hidden="false" customHeight="true" outlineLevel="0" collapsed="false">
      <c r="A63" s="210" t="n">
        <v>60</v>
      </c>
      <c r="B63" s="226" t="s">
        <v>445</v>
      </c>
      <c r="C63" s="227" t="s">
        <v>446</v>
      </c>
      <c r="D63" s="210" t="s">
        <v>421</v>
      </c>
      <c r="E63" s="223"/>
    </row>
    <row r="64" customFormat="false" ht="27" hidden="false" customHeight="true" outlineLevel="0" collapsed="false">
      <c r="A64" s="210" t="n">
        <v>61</v>
      </c>
      <c r="B64" s="226" t="s">
        <v>447</v>
      </c>
      <c r="C64" s="227" t="s">
        <v>448</v>
      </c>
      <c r="D64" s="210" t="s">
        <v>421</v>
      </c>
      <c r="E64" s="223"/>
    </row>
    <row r="65" customFormat="false" ht="54" hidden="false" customHeight="true" outlineLevel="0" collapsed="false">
      <c r="A65" s="210" t="n">
        <v>62</v>
      </c>
      <c r="B65" s="226" t="s">
        <v>449</v>
      </c>
      <c r="C65" s="227" t="s">
        <v>450</v>
      </c>
      <c r="D65" s="210" t="s">
        <v>421</v>
      </c>
      <c r="E65" s="223"/>
    </row>
    <row r="66" customFormat="false" ht="54" hidden="false" customHeight="true" outlineLevel="0" collapsed="false">
      <c r="A66" s="210" t="n">
        <v>63</v>
      </c>
      <c r="B66" s="226" t="s">
        <v>451</v>
      </c>
      <c r="C66" s="227" t="s">
        <v>452</v>
      </c>
      <c r="D66" s="210" t="s">
        <v>421</v>
      </c>
      <c r="E66" s="223"/>
    </row>
    <row r="67" customFormat="false" ht="54" hidden="false" customHeight="true" outlineLevel="0" collapsed="false">
      <c r="A67" s="210" t="n">
        <v>64</v>
      </c>
      <c r="B67" s="226" t="s">
        <v>453</v>
      </c>
      <c r="C67" s="227" t="s">
        <v>454</v>
      </c>
      <c r="D67" s="210" t="s">
        <v>421</v>
      </c>
      <c r="E67" s="223"/>
    </row>
    <row r="68" customFormat="false" ht="54" hidden="false" customHeight="true" outlineLevel="0" collapsed="false">
      <c r="A68" s="210" t="n">
        <v>65</v>
      </c>
      <c r="B68" s="226" t="s">
        <v>455</v>
      </c>
      <c r="C68" s="227" t="n">
        <v>135.136</v>
      </c>
      <c r="D68" s="210" t="s">
        <v>421</v>
      </c>
      <c r="E68" s="223"/>
    </row>
    <row r="69" customFormat="false" ht="27" hidden="false" customHeight="true" outlineLevel="0" collapsed="false">
      <c r="A69" s="210" t="n">
        <v>66</v>
      </c>
      <c r="B69" s="228" t="s">
        <v>456</v>
      </c>
      <c r="C69" s="227" t="n">
        <v>137.138</v>
      </c>
      <c r="D69" s="210" t="s">
        <v>421</v>
      </c>
      <c r="E69" s="223"/>
    </row>
    <row r="70" customFormat="false" ht="27" hidden="false" customHeight="true" outlineLevel="0" collapsed="false">
      <c r="A70" s="210" t="n">
        <v>67</v>
      </c>
      <c r="B70" s="228" t="s">
        <v>457</v>
      </c>
      <c r="C70" s="227" t="n">
        <v>140.139</v>
      </c>
      <c r="D70" s="210" t="s">
        <v>421</v>
      </c>
      <c r="E70" s="223"/>
    </row>
    <row r="71" customFormat="false" ht="27" hidden="false" customHeight="true" outlineLevel="0" collapsed="false">
      <c r="A71" s="210" t="n">
        <v>68</v>
      </c>
      <c r="B71" s="228" t="s">
        <v>458</v>
      </c>
      <c r="C71" s="227" t="n">
        <v>141.142</v>
      </c>
      <c r="D71" s="210" t="s">
        <v>421</v>
      </c>
      <c r="E71" s="223"/>
    </row>
    <row r="72" customFormat="false" ht="14.25" hidden="false" customHeight="true" outlineLevel="0" collapsed="false">
      <c r="A72" s="210" t="n">
        <v>69</v>
      </c>
      <c r="B72" s="228" t="s">
        <v>428</v>
      </c>
      <c r="C72" s="227" t="s">
        <v>459</v>
      </c>
      <c r="D72" s="210" t="s">
        <v>421</v>
      </c>
      <c r="E72" s="223"/>
    </row>
    <row r="73" customFormat="false" ht="40.5" hidden="false" customHeight="true" outlineLevel="0" collapsed="false">
      <c r="A73" s="210" t="n">
        <v>70</v>
      </c>
      <c r="B73" s="228" t="s">
        <v>460</v>
      </c>
      <c r="C73" s="227" t="s">
        <v>461</v>
      </c>
      <c r="D73" s="210" t="s">
        <v>421</v>
      </c>
      <c r="E73" s="223"/>
    </row>
    <row r="74" customFormat="false" ht="27" hidden="false" customHeight="true" outlineLevel="0" collapsed="false">
      <c r="A74" s="210" t="n">
        <v>71</v>
      </c>
      <c r="B74" s="228" t="s">
        <v>462</v>
      </c>
      <c r="C74" s="227" t="s">
        <v>463</v>
      </c>
      <c r="D74" s="210" t="s">
        <v>421</v>
      </c>
      <c r="E74" s="223"/>
    </row>
    <row r="75" customFormat="false" ht="54" hidden="false" customHeight="true" outlineLevel="0" collapsed="false">
      <c r="A75" s="210" t="n">
        <v>72</v>
      </c>
      <c r="B75" s="228" t="s">
        <v>464</v>
      </c>
      <c r="C75" s="227" t="s">
        <v>465</v>
      </c>
      <c r="D75" s="210" t="s">
        <v>421</v>
      </c>
      <c r="E75" s="223"/>
    </row>
    <row r="76" customFormat="false" ht="54" hidden="false" customHeight="true" outlineLevel="0" collapsed="false">
      <c r="A76" s="210" t="n">
        <v>73</v>
      </c>
      <c r="B76" s="228" t="s">
        <v>466</v>
      </c>
      <c r="C76" s="227" t="s">
        <v>467</v>
      </c>
      <c r="D76" s="210" t="s">
        <v>421</v>
      </c>
      <c r="E76" s="223"/>
    </row>
    <row r="77" customFormat="false" ht="27" hidden="false" customHeight="true" outlineLevel="0" collapsed="false">
      <c r="A77" s="210" t="n">
        <v>74</v>
      </c>
      <c r="B77" s="228" t="s">
        <v>468</v>
      </c>
      <c r="C77" s="227" t="n">
        <v>164.165</v>
      </c>
      <c r="D77" s="210" t="s">
        <v>421</v>
      </c>
      <c r="E77" s="223"/>
    </row>
    <row r="78" customFormat="false" ht="27" hidden="false" customHeight="true" outlineLevel="0" collapsed="false">
      <c r="A78" s="210" t="n">
        <v>75</v>
      </c>
      <c r="B78" s="228" t="s">
        <v>469</v>
      </c>
      <c r="C78" s="227" t="s">
        <v>470</v>
      </c>
      <c r="D78" s="210" t="s">
        <v>421</v>
      </c>
      <c r="E78" s="223"/>
    </row>
    <row r="79" customFormat="false" ht="14.25" hidden="false" customHeight="true" outlineLevel="0" collapsed="false">
      <c r="A79" s="193"/>
      <c r="B79" s="193"/>
      <c r="C79" s="190"/>
      <c r="D79" s="193"/>
      <c r="E79" s="193"/>
    </row>
    <row r="80" customFormat="false" ht="14.25" hidden="false" customHeight="true" outlineLevel="0" collapsed="false">
      <c r="A80" s="193"/>
      <c r="B80" s="193"/>
      <c r="C80" s="190"/>
      <c r="D80" s="193"/>
      <c r="E80" s="193"/>
    </row>
    <row r="81" customFormat="false" ht="14.25" hidden="false" customHeight="true" outlineLevel="0" collapsed="false">
      <c r="A81" s="193"/>
      <c r="B81" s="193"/>
      <c r="C81" s="190"/>
      <c r="D81" s="193"/>
      <c r="E81" s="193"/>
    </row>
    <row r="82" customFormat="false" ht="14.25" hidden="false" customHeight="true" outlineLevel="0" collapsed="false">
      <c r="A82" s="193"/>
      <c r="B82" s="193"/>
      <c r="C82" s="190"/>
      <c r="D82" s="193"/>
      <c r="E82" s="193"/>
    </row>
    <row r="83" customFormat="false" ht="14.25" hidden="false" customHeight="true" outlineLevel="0" collapsed="false">
      <c r="A83" s="202" t="s">
        <v>14</v>
      </c>
      <c r="B83" s="193"/>
      <c r="C83" s="193"/>
      <c r="D83" s="193"/>
      <c r="E83" s="193"/>
    </row>
    <row r="84" customFormat="false" ht="25.35" hidden="false" customHeight="true" outlineLevel="0" collapsed="false">
      <c r="A84" s="229" t="s">
        <v>416</v>
      </c>
      <c r="B84" s="229"/>
      <c r="C84" s="229"/>
      <c r="D84" s="230" t="s">
        <v>417</v>
      </c>
      <c r="E84" s="230"/>
    </row>
    <row r="85" customFormat="false" ht="14.25" hidden="false" customHeight="true" outlineLevel="0" collapsed="false">
      <c r="A85" s="193"/>
      <c r="B85" s="231"/>
      <c r="C85" s="193"/>
      <c r="D85" s="193"/>
      <c r="E85" s="202"/>
      <c r="G85" s="3"/>
    </row>
    <row r="86" customFormat="false" ht="14.25" hidden="false" customHeight="true" outlineLevel="0" collapsed="false">
      <c r="A86" s="232"/>
      <c r="B86" s="202"/>
      <c r="C86" s="193"/>
      <c r="D86" s="193"/>
      <c r="E86" s="202"/>
    </row>
    <row r="87" customFormat="false" ht="14.25" hidden="false" customHeight="true" outlineLevel="0" collapsed="false">
      <c r="A87" s="189" t="s">
        <v>17</v>
      </c>
      <c r="B87" s="193"/>
      <c r="C87" s="193"/>
      <c r="D87" s="193"/>
      <c r="E87" s="193"/>
    </row>
    <row r="88" customFormat="false" ht="15.75" hidden="false" customHeight="true" outlineLevel="0" collapsed="false">
      <c r="A88" s="233" t="s">
        <v>418</v>
      </c>
      <c r="B88" s="233"/>
      <c r="C88" s="233"/>
      <c r="D88" s="205" t="s">
        <v>417</v>
      </c>
      <c r="E88" s="205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0.7875" bottom="1.05277777777778" header="0.51180555555555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Roman,Обычный"&amp;12 000000Страница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L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2.1328125" defaultRowHeight="14.25" zeroHeight="false" outlineLevelRow="0" outlineLevelCol="0"/>
  <cols>
    <col collapsed="false" customWidth="true" hidden="false" outlineLevel="0" max="1" min="1" style="19" width="30.4"/>
    <col collapsed="false" customWidth="true" hidden="false" outlineLevel="0" max="2" min="2" style="19" width="16.98"/>
    <col collapsed="false" customWidth="true" hidden="false" outlineLevel="0" max="3" min="3" style="19" width="20.92"/>
    <col collapsed="false" customWidth="true" hidden="false" outlineLevel="0" max="4" min="4" style="19" width="9.47"/>
    <col collapsed="false" customWidth="true" hidden="false" outlineLevel="0" max="5" min="5" style="19" width="13.53"/>
    <col collapsed="false" customWidth="true" hidden="false" outlineLevel="0" max="63" min="6" style="19" width="12.67"/>
    <col collapsed="false" customWidth="true" hidden="false" outlineLevel="0" max="64" min="64" style="20" width="12.67"/>
  </cols>
  <sheetData>
    <row r="1" customFormat="false" ht="15.75" hidden="false" customHeight="true" outlineLevel="0" collapsed="false">
      <c r="A1" s="21" t="s">
        <v>20</v>
      </c>
      <c r="B1" s="21"/>
      <c r="C1" s="21"/>
      <c r="D1" s="21"/>
      <c r="E1" s="21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1"/>
    </row>
    <row r="2" customFormat="false" ht="25.7" hidden="false" customHeight="true" outlineLevel="0" collapsed="false">
      <c r="A2" s="23" t="s">
        <v>21</v>
      </c>
      <c r="B2" s="23"/>
      <c r="C2" s="23"/>
      <c r="D2" s="23"/>
      <c r="E2" s="2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customFormat="false" ht="26.1" hidden="false" customHeight="true" outlineLevel="0" collapsed="false">
      <c r="A3" s="24" t="s">
        <v>22</v>
      </c>
      <c r="B3" s="24"/>
      <c r="C3" s="24"/>
      <c r="D3" s="24"/>
      <c r="E3" s="24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1"/>
    </row>
    <row r="4" customFormat="false" ht="14.25" hidden="false" customHeight="false" outlineLevel="0" collapsed="false">
      <c r="A4" s="25" t="str">
        <f aca="false">Обложка!D9</f>
        <v>01.07.2024-15.07.2024</v>
      </c>
      <c r="B4" s="25"/>
      <c r="C4" s="26"/>
      <c r="D4" s="26"/>
      <c r="E4" s="26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1"/>
    </row>
    <row r="5" customFormat="false" ht="21.2" hidden="false" customHeight="true" outlineLevel="0" collapsed="false">
      <c r="A5" s="24" t="s">
        <v>23</v>
      </c>
      <c r="B5" s="24"/>
      <c r="C5" s="24"/>
      <c r="D5" s="24"/>
      <c r="E5" s="26" t="str">
        <f aca="false">Обложка!B4</f>
        <v>1 ОТ 26.12.23г 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1"/>
    </row>
    <row r="6" customFormat="false" ht="38.1" hidden="false" customHeight="true" outlineLevel="0" collapsed="false">
      <c r="A6" s="24" t="s">
        <v>24</v>
      </c>
      <c r="B6" s="24"/>
      <c r="C6" s="24"/>
      <c r="D6" s="24"/>
      <c r="E6" s="24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1"/>
    </row>
    <row r="7" customFormat="false" ht="14.25" hidden="false" customHeight="false" outlineLevel="0" collapsed="false">
      <c r="A7" s="27" t="s">
        <v>25</v>
      </c>
      <c r="B7" s="27"/>
      <c r="C7" s="27"/>
      <c r="D7" s="27"/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9"/>
    </row>
    <row r="8" customFormat="false" ht="14.25" hidden="false" customHeight="false" outlineLevel="0" collapsed="false">
      <c r="A8" s="30" t="s">
        <v>26</v>
      </c>
      <c r="B8" s="30"/>
      <c r="C8" s="30"/>
      <c r="D8" s="31" t="s">
        <v>27</v>
      </c>
      <c r="E8" s="27" t="n">
        <v>5300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1"/>
    </row>
    <row r="9" customFormat="false" ht="14.25" hidden="false" customHeight="false" outlineLevel="0" collapsed="false">
      <c r="A9" s="30" t="s">
        <v>28</v>
      </c>
      <c r="B9" s="30"/>
      <c r="C9" s="30"/>
      <c r="D9" s="27" t="s">
        <v>29</v>
      </c>
      <c r="E9" s="27" t="n">
        <f aca="false">E14</f>
        <v>12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1"/>
    </row>
    <row r="10" customFormat="false" ht="14.25" hidden="false" customHeight="false" outlineLevel="0" collapsed="false">
      <c r="A10" s="27" t="s">
        <v>30</v>
      </c>
      <c r="B10" s="27"/>
      <c r="C10" s="27"/>
      <c r="D10" s="27"/>
      <c r="E10" s="27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9"/>
    </row>
    <row r="11" customFormat="false" ht="14.25" hidden="false" customHeight="false" outlineLevel="0" collapsed="false">
      <c r="A11" s="30" t="s">
        <v>31</v>
      </c>
      <c r="B11" s="30"/>
      <c r="C11" s="30"/>
      <c r="D11" s="31" t="s">
        <v>27</v>
      </c>
      <c r="E11" s="27" t="n">
        <v>40000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1"/>
    </row>
    <row r="12" customFormat="false" ht="14.25" hidden="false" customHeight="false" outlineLevel="0" collapsed="false">
      <c r="A12" s="30" t="s">
        <v>28</v>
      </c>
      <c r="B12" s="30"/>
      <c r="C12" s="30"/>
      <c r="D12" s="27" t="s">
        <v>29</v>
      </c>
      <c r="E12" s="27" t="n">
        <f aca="false">E15</f>
        <v>46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1"/>
    </row>
    <row r="13" customFormat="false" ht="14.25" hidden="false" customHeight="false" outlineLevel="0" collapsed="false">
      <c r="A13" s="27" t="s">
        <v>32</v>
      </c>
      <c r="B13" s="27"/>
      <c r="C13" s="27"/>
      <c r="D13" s="27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9"/>
    </row>
    <row r="14" customFormat="false" ht="23.65" hidden="false" customHeight="true" outlineLevel="0" collapsed="false">
      <c r="A14" s="32" t="str">
        <f aca="false">'Склад ОПМ'!A14</f>
        <v>Итого средств учета от грызунов в помещениях</v>
      </c>
      <c r="B14" s="32" t="str">
        <f aca="false">'Склад ОПМ'!B14</f>
        <v>3 контур защиты</v>
      </c>
      <c r="C14" s="32" t="str">
        <f aca="false">'Склад ОПМ'!C14</f>
        <v>КИУ</v>
      </c>
      <c r="D14" s="27" t="s">
        <v>29</v>
      </c>
      <c r="E14" s="31" t="n">
        <f aca="false">'Склад ОПМ'!F14</f>
        <v>12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1"/>
    </row>
    <row r="15" customFormat="false" ht="23.65" hidden="false" customHeight="true" outlineLevel="0" collapsed="false">
      <c r="A15" s="32" t="str">
        <f aca="false">'Склад ОПМ'!A15</f>
        <v>Итого средств учета от грызунов по периметру зданий</v>
      </c>
      <c r="B15" s="32" t="str">
        <f aca="false">'Склад ОПМ'!B15</f>
        <v>2 контур защиты</v>
      </c>
      <c r="C15" s="32" t="str">
        <f aca="false">'Склад ОПМ'!C15</f>
        <v>КИУ</v>
      </c>
      <c r="D15" s="27" t="s">
        <v>29</v>
      </c>
      <c r="E15" s="31" t="n">
        <f aca="false">'Склад ОПМ'!F15</f>
        <v>46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1"/>
    </row>
    <row r="16" s="20" customFormat="true" ht="24.4" hidden="false" customHeight="true" outlineLevel="0" collapsed="false">
      <c r="A16" s="32" t="str">
        <f aca="false">'Склад ОПМ'!A17</f>
        <v>Итого средств учета от членистоногих насекомых</v>
      </c>
      <c r="B16" s="32" t="str">
        <f aca="false">'Склад ОПМ'!B17</f>
        <v>3 контур защиты</v>
      </c>
      <c r="C16" s="32" t="str">
        <f aca="false">'Склад ОПМ'!C17</f>
        <v>ИМ</v>
      </c>
      <c r="D16" s="27" t="s">
        <v>29</v>
      </c>
      <c r="E16" s="31" t="n">
        <f aca="false">'Склад ОПМ'!F17</f>
        <v>0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1"/>
    </row>
    <row r="17" customFormat="false" ht="15.75" hidden="false" customHeight="true" outlineLevel="0" collapsed="false">
      <c r="A17" s="33" t="s">
        <v>33</v>
      </c>
      <c r="B17" s="33"/>
      <c r="C17" s="33"/>
      <c r="D17" s="33"/>
      <c r="E17" s="33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9"/>
    </row>
    <row r="18" customFormat="false" ht="38.1" hidden="false" customHeight="true" outlineLevel="0" collapsed="false">
      <c r="A18" s="34" t="s">
        <v>34</v>
      </c>
      <c r="B18" s="34" t="s">
        <v>35</v>
      </c>
      <c r="C18" s="34" t="s">
        <v>36</v>
      </c>
      <c r="D18" s="35" t="s">
        <v>37</v>
      </c>
      <c r="E18" s="35" t="n">
        <v>1.6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0"/>
    </row>
    <row r="19" customFormat="false" ht="31.9" hidden="false" customHeight="true" outlineLevel="0" collapsed="false">
      <c r="A19" s="36" t="s">
        <v>38</v>
      </c>
      <c r="B19" s="34" t="s">
        <v>39</v>
      </c>
      <c r="C19" s="34" t="s">
        <v>40</v>
      </c>
      <c r="D19" s="35" t="s">
        <v>37</v>
      </c>
      <c r="E19" s="35" t="n">
        <v>0.3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1"/>
    </row>
    <row r="20" customFormat="false" ht="15.75" hidden="false" customHeight="true" outlineLevel="0" collapsed="false">
      <c r="A20" s="37" t="s">
        <v>41</v>
      </c>
      <c r="B20" s="37"/>
      <c r="C20" s="37"/>
      <c r="D20" s="37" t="n">
        <f aca="false">SUM(D14:D16)</f>
        <v>0</v>
      </c>
      <c r="E20" s="37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9"/>
    </row>
    <row r="21" customFormat="false" ht="14.25" hidden="false" customHeight="false" outlineLevel="0" collapsed="false">
      <c r="A21" s="30" t="s">
        <v>26</v>
      </c>
      <c r="B21" s="30"/>
      <c r="C21" s="30"/>
      <c r="D21" s="31" t="s">
        <v>27</v>
      </c>
      <c r="E21" s="27" t="n">
        <v>5300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1"/>
    </row>
    <row r="22" customFormat="false" ht="14.25" hidden="false" customHeight="false" outlineLevel="0" collapsed="false">
      <c r="A22" s="30" t="s">
        <v>42</v>
      </c>
      <c r="B22" s="30"/>
      <c r="C22" s="30"/>
      <c r="D22" s="27" t="s">
        <v>27</v>
      </c>
      <c r="E22" s="27" t="s">
        <v>43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1"/>
    </row>
    <row r="23" customFormat="false" ht="14.25" hidden="false" customHeight="false" outlineLevel="0" collapsed="false">
      <c r="A23" s="38" t="s">
        <v>44</v>
      </c>
      <c r="B23" s="39"/>
      <c r="C23" s="40"/>
      <c r="D23" s="41" t="s">
        <v>29</v>
      </c>
      <c r="E23" s="27" t="n">
        <v>36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1"/>
    </row>
    <row r="24" customFormat="false" ht="14.25" hidden="false" customHeight="false" outlineLevel="0" collapsed="false">
      <c r="A24" s="27" t="s">
        <v>32</v>
      </c>
      <c r="B24" s="27"/>
      <c r="C24" s="27"/>
      <c r="D24" s="27" t="n">
        <f aca="false">SUM(D14:D16)</f>
        <v>0</v>
      </c>
      <c r="E24" s="27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9"/>
    </row>
    <row r="25" customFormat="false" ht="15.75" hidden="false" customHeight="true" outlineLevel="0" collapsed="false">
      <c r="A25" s="42" t="s">
        <v>45</v>
      </c>
      <c r="B25" s="42"/>
      <c r="C25" s="42"/>
      <c r="D25" s="27" t="s">
        <v>29</v>
      </c>
      <c r="E25" s="27" t="n">
        <v>36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1"/>
    </row>
    <row r="26" customFormat="false" ht="15.75" hidden="false" customHeight="true" outlineLevel="0" collapsed="false">
      <c r="A26" s="33" t="s">
        <v>33</v>
      </c>
      <c r="B26" s="33"/>
      <c r="C26" s="33"/>
      <c r="D26" s="33"/>
      <c r="E26" s="33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9"/>
    </row>
    <row r="27" customFormat="false" ht="51.2" hidden="false" customHeight="true" outlineLevel="0" collapsed="false">
      <c r="A27" s="43" t="s">
        <v>46</v>
      </c>
      <c r="B27" s="34" t="s">
        <v>47</v>
      </c>
      <c r="C27" s="34" t="s">
        <v>48</v>
      </c>
      <c r="D27" s="35" t="s">
        <v>37</v>
      </c>
      <c r="E27" s="35" t="n">
        <v>0.3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</row>
    <row r="28" customFormat="false" ht="44.45" hidden="false" customHeight="true" outlineLevel="0" collapsed="false">
      <c r="A28" s="44" t="s">
        <v>49</v>
      </c>
      <c r="B28" s="45" t="s">
        <v>50</v>
      </c>
      <c r="C28" s="46" t="s">
        <v>51</v>
      </c>
      <c r="D28" s="47" t="s">
        <v>37</v>
      </c>
      <c r="E28" s="48" t="n">
        <v>1</v>
      </c>
      <c r="F28" s="20"/>
      <c r="G28" s="20"/>
      <c r="H28" s="20"/>
      <c r="I28" s="20"/>
    </row>
    <row r="29" customFormat="false" ht="15.75" hidden="false" customHeight="true" outlineLevel="0" collapsed="false">
      <c r="A29" s="23"/>
      <c r="B29" s="23"/>
      <c r="C29" s="49"/>
      <c r="D29" s="22"/>
      <c r="F29" s="20"/>
      <c r="G29" s="20"/>
      <c r="H29" s="20"/>
      <c r="I29" s="20"/>
    </row>
    <row r="30" customFormat="false" ht="14.25" hidden="false" customHeight="false" outlineLevel="0" collapsed="false">
      <c r="A30" s="15" t="s">
        <v>14</v>
      </c>
      <c r="B30" s="20"/>
      <c r="C30" s="20"/>
      <c r="D30" s="20"/>
      <c r="F30" s="20"/>
      <c r="G30" s="20"/>
      <c r="H30" s="20"/>
      <c r="I30" s="20"/>
    </row>
    <row r="31" customFormat="false" ht="39.4" hidden="false" customHeight="true" outlineLevel="0" collapsed="false">
      <c r="A31" s="50" t="s">
        <v>15</v>
      </c>
      <c r="B31" s="13"/>
      <c r="C31" s="3" t="s">
        <v>16</v>
      </c>
    </row>
    <row r="32" customFormat="false" ht="14.25" hidden="false" customHeight="false" outlineLevel="0" collapsed="false">
      <c r="A32" s="50"/>
      <c r="B32" s="13"/>
      <c r="C32" s="3"/>
    </row>
    <row r="33" customFormat="false" ht="14.25" hidden="false" customHeight="true" outlineLevel="0" collapsed="false">
      <c r="A33" s="13"/>
      <c r="B33" s="13"/>
      <c r="C33" s="1"/>
    </row>
    <row r="34" customFormat="false" ht="14.25" hidden="false" customHeight="true" outlineLevel="0" collapsed="false">
      <c r="A34" s="13"/>
      <c r="B34" s="13"/>
      <c r="C34" s="1"/>
    </row>
    <row r="35" customFormat="false" ht="14.25" hidden="false" customHeight="true" outlineLevel="0" collapsed="false">
      <c r="A35" s="15" t="s">
        <v>17</v>
      </c>
      <c r="B35" s="13"/>
      <c r="C35" s="1"/>
    </row>
    <row r="36" customFormat="false" ht="14.25" hidden="false" customHeight="true" outlineLevel="0" collapsed="false">
      <c r="A36" s="50" t="s">
        <v>52</v>
      </c>
      <c r="B36" s="13"/>
      <c r="C36" s="3" t="s">
        <v>53</v>
      </c>
    </row>
  </sheetData>
  <mergeCells count="21">
    <mergeCell ref="A1:E1"/>
    <mergeCell ref="A2:E2"/>
    <mergeCell ref="A3:E3"/>
    <mergeCell ref="A4:B4"/>
    <mergeCell ref="A5:D5"/>
    <mergeCell ref="A6:E6"/>
    <mergeCell ref="A7:E7"/>
    <mergeCell ref="A8:C8"/>
    <mergeCell ref="A9:C9"/>
    <mergeCell ref="A10:E10"/>
    <mergeCell ref="A11:C11"/>
    <mergeCell ref="A12:C12"/>
    <mergeCell ref="A13:E13"/>
    <mergeCell ref="A17:E17"/>
    <mergeCell ref="A20:E20"/>
    <mergeCell ref="A21:C21"/>
    <mergeCell ref="A22:C22"/>
    <mergeCell ref="A24:E24"/>
    <mergeCell ref="A25:C25"/>
    <mergeCell ref="A26:E26"/>
    <mergeCell ref="A29:B29"/>
  </mergeCells>
  <printOptions headings="false" gridLines="false" gridLinesSet="true" horizontalCentered="false" verticalCentered="false"/>
  <pageMargins left="0.7875" right="0.39375" top="0.39375" bottom="0.196527777777778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41"/>
  <sheetViews>
    <sheetView showFormulas="false" showGridLines="true" showRowColHeaders="true" showZeros="true" rightToLeft="false" tabSelected="false" showOutlineSymbols="true" defaultGridColor="true" view="normal" topLeftCell="A1" colorId="64" zoomScale="104" zoomScaleNormal="104" zoomScalePageLayoutView="100" workbookViewId="0">
      <selection pane="topLeft" activeCell="A1" activeCellId="0" sqref="A1"/>
    </sheetView>
  </sheetViews>
  <sheetFormatPr defaultColWidth="12.1328125" defaultRowHeight="14.25" zeroHeight="false" outlineLevelRow="0" outlineLevelCol="0"/>
  <cols>
    <col collapsed="false" customWidth="true" hidden="false" outlineLevel="0" max="1" min="1" style="1" width="29.51"/>
    <col collapsed="false" customWidth="true" hidden="false" outlineLevel="0" max="2" min="2" style="1" width="13.42"/>
    <col collapsed="false" customWidth="true" hidden="false" outlineLevel="0" max="3" min="3" style="1" width="12.28"/>
    <col collapsed="false" customWidth="true" hidden="false" outlineLevel="0" max="5" min="5" style="1" width="9.75"/>
  </cols>
  <sheetData>
    <row r="1" customFormat="false" ht="14.25" hidden="false" customHeight="false" outlineLevel="0" collapsed="false">
      <c r="A1" s="51" t="s">
        <v>54</v>
      </c>
      <c r="B1" s="51"/>
      <c r="C1" s="51"/>
      <c r="D1" s="51"/>
      <c r="E1" s="51"/>
      <c r="F1" s="13"/>
    </row>
    <row r="2" customFormat="false" ht="18.55" hidden="false" customHeight="false" outlineLevel="0" collapsed="false">
      <c r="A2" s="52"/>
      <c r="B2" s="52"/>
      <c r="C2" s="52"/>
      <c r="D2" s="52"/>
      <c r="E2" s="52"/>
      <c r="F2" s="13"/>
    </row>
    <row r="3" customFormat="false" ht="14.25" hidden="false" customHeight="false" outlineLevel="0" collapsed="false">
      <c r="A3" s="53" t="str">
        <f aca="false">Обложка!D9</f>
        <v>01.07.2024-15.07.2024</v>
      </c>
      <c r="B3" s="53"/>
      <c r="C3" s="53"/>
      <c r="D3" s="53"/>
      <c r="E3" s="53"/>
      <c r="F3" s="13"/>
    </row>
    <row r="4" customFormat="false" ht="14.25" hidden="false" customHeight="false" outlineLevel="0" collapsed="false">
      <c r="A4" s="54"/>
      <c r="B4" s="54"/>
      <c r="C4" s="54"/>
      <c r="D4" s="54"/>
      <c r="E4" s="54"/>
      <c r="F4" s="13"/>
    </row>
    <row r="5" customFormat="false" ht="14.25" hidden="false" customHeight="false" outlineLevel="0" collapsed="false">
      <c r="A5" s="55" t="s">
        <v>55</v>
      </c>
      <c r="B5" s="56"/>
      <c r="C5" s="56"/>
      <c r="D5" s="13"/>
      <c r="E5" s="57"/>
      <c r="F5" s="13"/>
    </row>
    <row r="6" customFormat="false" ht="14.25" hidden="false" customHeight="false" outlineLevel="0" collapsed="false">
      <c r="A6" s="55" t="str">
        <f aca="false">Обложка!B16</f>
        <v>ОАО «Токаревская птицефабрика» филиал «Мясоптицекомбинат «Михайловский» </v>
      </c>
      <c r="B6" s="56"/>
      <c r="C6" s="56"/>
      <c r="D6" s="13"/>
      <c r="E6" s="57"/>
      <c r="F6" s="13"/>
    </row>
    <row r="7" customFormat="false" ht="14.25" hidden="false" customHeight="false" outlineLevel="0" collapsed="false">
      <c r="A7" s="55" t="s">
        <v>56</v>
      </c>
      <c r="B7" s="56"/>
      <c r="C7" s="56"/>
      <c r="D7" s="13"/>
      <c r="E7" s="57"/>
      <c r="F7" s="13"/>
    </row>
    <row r="8" customFormat="false" ht="14.25" hidden="false" customHeight="false" outlineLevel="0" collapsed="false">
      <c r="A8" s="55" t="n">
        <f aca="false">Обложка!B17</f>
        <v>0</v>
      </c>
      <c r="B8" s="56"/>
      <c r="C8" s="56"/>
      <c r="D8" s="13"/>
      <c r="E8" s="57"/>
      <c r="F8" s="13"/>
    </row>
    <row r="9" customFormat="false" ht="14.25" hidden="false" customHeight="false" outlineLevel="0" collapsed="false">
      <c r="A9" s="55" t="s">
        <v>57</v>
      </c>
      <c r="B9" s="56"/>
      <c r="C9" s="56"/>
      <c r="D9" s="13"/>
      <c r="E9" s="57"/>
      <c r="F9" s="13"/>
    </row>
    <row r="10" customFormat="false" ht="14.25" hidden="false" customHeight="false" outlineLevel="0" collapsed="false">
      <c r="A10" s="55" t="s">
        <v>18</v>
      </c>
      <c r="B10" s="56"/>
      <c r="C10" s="56"/>
      <c r="D10" s="13"/>
      <c r="E10" s="57"/>
      <c r="F10" s="13"/>
    </row>
    <row r="11" customFormat="false" ht="13.8" hidden="false" customHeight="false" outlineLevel="0" collapsed="false">
      <c r="A11" s="58" t="s">
        <v>58</v>
      </c>
      <c r="B11" s="56"/>
      <c r="C11" s="56"/>
      <c r="D11" s="13"/>
      <c r="E11" s="57"/>
      <c r="F11" s="13"/>
    </row>
    <row r="12" customFormat="false" ht="14.25" hidden="false" customHeight="false" outlineLevel="0" collapsed="false">
      <c r="A12" s="55" t="s">
        <v>59</v>
      </c>
      <c r="B12" s="56"/>
      <c r="C12" s="56"/>
      <c r="D12" s="13"/>
      <c r="E12" s="57"/>
      <c r="F12" s="13"/>
    </row>
    <row r="13" customFormat="false" ht="14.25" hidden="false" customHeight="false" outlineLevel="0" collapsed="false">
      <c r="A13" s="59" t="s">
        <v>60</v>
      </c>
      <c r="B13" s="60"/>
      <c r="C13" s="60"/>
      <c r="E13" s="61"/>
    </row>
    <row r="14" customFormat="false" ht="14.25" hidden="false" customHeight="false" outlineLevel="0" collapsed="false">
      <c r="A14" s="62" t="s">
        <v>61</v>
      </c>
      <c r="B14" s="62"/>
      <c r="C14" s="62"/>
      <c r="D14" s="62"/>
      <c r="E14" s="62"/>
    </row>
    <row r="15" customFormat="false" ht="26.85" hidden="false" customHeight="false" outlineLevel="0" collapsed="false">
      <c r="A15" s="63" t="s">
        <v>62</v>
      </c>
      <c r="B15" s="64" t="n">
        <f aca="false">эффект!G14</f>
        <v>112</v>
      </c>
      <c r="C15" s="64"/>
      <c r="D15" s="65" t="s">
        <v>29</v>
      </c>
      <c r="E15" s="65"/>
    </row>
    <row r="16" customFormat="false" ht="41.65" hidden="false" customHeight="true" outlineLevel="0" collapsed="false">
      <c r="A16" s="63" t="s">
        <v>63</v>
      </c>
      <c r="B16" s="65" t="n">
        <f aca="false">эффект!G16+эффект!G15</f>
        <v>168</v>
      </c>
      <c r="C16" s="65"/>
      <c r="D16" s="65" t="s">
        <v>29</v>
      </c>
      <c r="E16" s="65"/>
    </row>
    <row r="17" customFormat="false" ht="41.65" hidden="false" customHeight="true" outlineLevel="0" collapsed="false">
      <c r="A17" s="63" t="s">
        <v>64</v>
      </c>
      <c r="B17" s="65" t="n">
        <v>72</v>
      </c>
      <c r="C17" s="65"/>
      <c r="D17" s="65" t="s">
        <v>29</v>
      </c>
      <c r="E17" s="65"/>
    </row>
    <row r="18" customFormat="false" ht="25.45" hidden="false" customHeight="true" outlineLevel="0" collapsed="false">
      <c r="A18" s="63" t="s">
        <v>65</v>
      </c>
      <c r="B18" s="65" t="n">
        <f aca="false">B15+B16+B17</f>
        <v>352</v>
      </c>
      <c r="C18" s="65"/>
      <c r="D18" s="65" t="s">
        <v>29</v>
      </c>
      <c r="E18" s="65"/>
    </row>
    <row r="19" customFormat="false" ht="35.95" hidden="false" customHeight="true" outlineLevel="0" collapsed="false">
      <c r="A19" s="66" t="s">
        <v>66</v>
      </c>
      <c r="B19" s="66"/>
      <c r="C19" s="66"/>
      <c r="D19" s="66"/>
      <c r="E19" s="66"/>
      <c r="F19" s="28"/>
      <c r="G19" s="22"/>
      <c r="H19" s="28"/>
    </row>
    <row r="20" customFormat="false" ht="61.45" hidden="false" customHeight="true" outlineLevel="0" collapsed="false">
      <c r="A20" s="67" t="s">
        <v>67</v>
      </c>
      <c r="B20" s="67" t="s">
        <v>68</v>
      </c>
      <c r="C20" s="68" t="s">
        <v>69</v>
      </c>
      <c r="D20" s="69" t="s">
        <v>70</v>
      </c>
      <c r="E20" s="35" t="s">
        <v>71</v>
      </c>
      <c r="F20" s="28"/>
      <c r="H20" s="28"/>
    </row>
    <row r="21" customFormat="false" ht="64.95" hidden="false" customHeight="true" outlineLevel="0" collapsed="false">
      <c r="A21" s="70" t="s">
        <v>72</v>
      </c>
      <c r="B21" s="34" t="s">
        <v>73</v>
      </c>
      <c r="C21" s="71" t="s">
        <v>74</v>
      </c>
      <c r="D21" s="69" t="s">
        <v>70</v>
      </c>
      <c r="E21" s="35" t="s">
        <v>71</v>
      </c>
      <c r="F21" s="28"/>
      <c r="G21" s="22"/>
    </row>
    <row r="22" customFormat="false" ht="59.7" hidden="false" customHeight="true" outlineLevel="0" collapsed="false">
      <c r="A22" s="72" t="s">
        <v>75</v>
      </c>
      <c r="B22" s="34" t="s">
        <v>73</v>
      </c>
      <c r="C22" s="34" t="s">
        <v>76</v>
      </c>
      <c r="D22" s="69" t="s">
        <v>70</v>
      </c>
      <c r="E22" s="35" t="s">
        <v>71</v>
      </c>
      <c r="F22" s="22"/>
      <c r="G22" s="22"/>
    </row>
    <row r="23" customFormat="false" ht="63.4" hidden="false" customHeight="true" outlineLevel="0" collapsed="false">
      <c r="A23" s="36" t="s">
        <v>38</v>
      </c>
      <c r="B23" s="34" t="s">
        <v>39</v>
      </c>
      <c r="C23" s="73" t="s">
        <v>48</v>
      </c>
      <c r="D23" s="69" t="s">
        <v>70</v>
      </c>
      <c r="E23" s="35" t="s">
        <v>71</v>
      </c>
      <c r="F23" s="22"/>
      <c r="G23" s="22"/>
      <c r="H23" s="22"/>
    </row>
    <row r="24" customFormat="false" ht="67.6" hidden="false" customHeight="true" outlineLevel="0" collapsed="false">
      <c r="A24" s="74" t="s">
        <v>46</v>
      </c>
      <c r="B24" s="34" t="s">
        <v>47</v>
      </c>
      <c r="C24" s="35" t="s">
        <v>48</v>
      </c>
      <c r="D24" s="35" t="s">
        <v>77</v>
      </c>
      <c r="E24" s="35" t="s">
        <v>71</v>
      </c>
      <c r="F24" s="22"/>
      <c r="G24" s="22"/>
      <c r="H24" s="22"/>
    </row>
    <row r="25" customFormat="false" ht="17.1" hidden="false" customHeight="true" outlineLevel="0" collapsed="false">
      <c r="A25" s="75" t="s">
        <v>78</v>
      </c>
      <c r="B25" s="75"/>
      <c r="C25" s="75"/>
      <c r="D25" s="75"/>
      <c r="E25" s="75"/>
    </row>
    <row r="26" customFormat="false" ht="14.25" hidden="false" customHeight="false" outlineLevel="0" collapsed="false">
      <c r="A26" s="63" t="s">
        <v>79</v>
      </c>
      <c r="B26" s="65" t="n">
        <f aca="false">эффект!H18</f>
        <v>44</v>
      </c>
      <c r="C26" s="65"/>
      <c r="D26" s="65" t="s">
        <v>29</v>
      </c>
      <c r="E26" s="65"/>
    </row>
    <row r="27" customFormat="false" ht="16.65" hidden="false" customHeight="true" outlineLevel="0" collapsed="false">
      <c r="A27" s="63" t="s">
        <v>80</v>
      </c>
      <c r="B27" s="65" t="n">
        <f aca="false">эффект!H19</f>
        <v>20</v>
      </c>
      <c r="C27" s="65"/>
      <c r="D27" s="65" t="s">
        <v>29</v>
      </c>
      <c r="E27" s="65"/>
    </row>
    <row r="28" customFormat="false" ht="16.65" hidden="false" customHeight="true" outlineLevel="0" collapsed="false">
      <c r="A28" s="76" t="s">
        <v>81</v>
      </c>
      <c r="B28" s="76"/>
      <c r="C28" s="76"/>
      <c r="D28" s="77" t="s">
        <v>82</v>
      </c>
      <c r="E28" s="78"/>
    </row>
    <row r="29" customFormat="false" ht="50.55" hidden="false" customHeight="true" outlineLevel="0" collapsed="false">
      <c r="A29" s="79" t="s">
        <v>83</v>
      </c>
      <c r="B29" s="79"/>
      <c r="C29" s="79"/>
      <c r="D29" s="79"/>
      <c r="E29" s="79"/>
    </row>
    <row r="30" customFormat="false" ht="15.75" hidden="false" customHeight="true" outlineLevel="0" collapsed="false">
      <c r="A30" s="79" t="s">
        <v>84</v>
      </c>
      <c r="B30" s="79"/>
      <c r="C30" s="79"/>
      <c r="D30" s="79"/>
      <c r="E30" s="79"/>
    </row>
    <row r="31" customFormat="false" ht="14.25" hidden="false" customHeight="false" outlineLevel="0" collapsed="false">
      <c r="A31" s="79"/>
      <c r="B31" s="79"/>
      <c r="C31" s="79"/>
      <c r="D31" s="79"/>
      <c r="E31" s="79"/>
    </row>
    <row r="32" customFormat="false" ht="13.8" hidden="false" customHeight="true" outlineLevel="0" collapsed="false">
      <c r="A32" s="80" t="s">
        <v>85</v>
      </c>
      <c r="B32" s="80"/>
      <c r="C32" s="81"/>
      <c r="D32" s="81"/>
      <c r="E32" s="81"/>
      <c r="F32" s="81"/>
      <c r="G32" s="82"/>
      <c r="H32" s="82"/>
      <c r="I32" s="81"/>
      <c r="J32" s="81"/>
      <c r="K32" s="81"/>
      <c r="L32" s="81"/>
      <c r="M32" s="81"/>
      <c r="N32" s="83"/>
    </row>
    <row r="33" customFormat="false" ht="13.8" hidden="false" customHeight="true" outlineLevel="0" collapsed="false">
      <c r="A33" s="84" t="s">
        <v>86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</row>
    <row r="34" customFormat="false" ht="17" hidden="false" customHeight="true" outlineLevel="0" collapsed="false">
      <c r="A34" s="84" t="s">
        <v>87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</row>
    <row r="35" customFormat="false" ht="14.25" hidden="false" customHeight="false" outlineLevel="0" collapsed="false">
      <c r="A35" s="85" t="s">
        <v>88</v>
      </c>
      <c r="B35" s="0"/>
      <c r="C35" s="0"/>
      <c r="E35" s="0"/>
    </row>
    <row r="36" customFormat="false" ht="14.25" hidden="false" customHeight="false" outlineLevel="0" collapsed="false">
      <c r="A36" s="86"/>
      <c r="B36" s="13"/>
      <c r="C36" s="0"/>
      <c r="E36" s="60"/>
      <c r="F36" s="60"/>
    </row>
    <row r="37" customFormat="false" ht="27.75" hidden="false" customHeight="true" outlineLevel="0" collapsed="false">
      <c r="A37" s="16" t="s">
        <v>15</v>
      </c>
      <c r="B37" s="16"/>
      <c r="C37" s="17" t="s">
        <v>16</v>
      </c>
      <c r="D37" s="18"/>
      <c r="E37" s="18"/>
    </row>
    <row r="38" customFormat="false" ht="16.15" hidden="false" customHeight="false" outlineLevel="0" collapsed="false">
      <c r="A38" s="13"/>
      <c r="B38" s="13"/>
      <c r="C38" s="18"/>
      <c r="D38" s="18"/>
      <c r="E38" s="18"/>
    </row>
    <row r="39" customFormat="false" ht="16.15" hidden="false" customHeight="false" outlineLevel="0" collapsed="false">
      <c r="A39" s="13"/>
      <c r="B39" s="13"/>
      <c r="C39" s="18"/>
      <c r="D39" s="18"/>
      <c r="E39" s="18"/>
    </row>
    <row r="40" customFormat="false" ht="16.15" hidden="false" customHeight="false" outlineLevel="0" collapsed="false">
      <c r="A40" s="15" t="s">
        <v>17</v>
      </c>
      <c r="B40" s="13"/>
      <c r="C40" s="18"/>
      <c r="D40" s="18"/>
      <c r="E40" s="18"/>
      <c r="G40" s="1"/>
    </row>
    <row r="41" customFormat="false" ht="16.15" hidden="false" customHeight="false" outlineLevel="0" collapsed="false">
      <c r="A41" s="50" t="str">
        <f aca="false">Обложка!A44</f>
        <v>Представитель Заказчика</v>
      </c>
      <c r="B41" s="13"/>
      <c r="C41" s="18" t="s">
        <v>89</v>
      </c>
      <c r="D41" s="18"/>
      <c r="E41" s="18"/>
      <c r="G41" s="1"/>
    </row>
  </sheetData>
  <mergeCells count="25">
    <mergeCell ref="A1:E1"/>
    <mergeCell ref="A2:E2"/>
    <mergeCell ref="A3:E3"/>
    <mergeCell ref="A14:E14"/>
    <mergeCell ref="B15:C15"/>
    <mergeCell ref="D15:E15"/>
    <mergeCell ref="B16:C16"/>
    <mergeCell ref="D16:E16"/>
    <mergeCell ref="B17:C17"/>
    <mergeCell ref="D17:E17"/>
    <mergeCell ref="B18:C18"/>
    <mergeCell ref="D18:E18"/>
    <mergeCell ref="A19:E19"/>
    <mergeCell ref="A25:E25"/>
    <mergeCell ref="B26:C26"/>
    <mergeCell ref="D26:E26"/>
    <mergeCell ref="B27:C27"/>
    <mergeCell ref="D27:E27"/>
    <mergeCell ref="A28:C28"/>
    <mergeCell ref="A29:E29"/>
    <mergeCell ref="A30:E31"/>
    <mergeCell ref="A32:B32"/>
    <mergeCell ref="A33:N33"/>
    <mergeCell ref="A34:N34"/>
    <mergeCell ref="A37:B37"/>
  </mergeCells>
  <printOptions headings="false" gridLines="false" gridLinesSet="true" horizontalCentered="false" verticalCentered="false"/>
  <pageMargins left="0.7875" right="0.7875" top="0.361805555555556" bottom="0.424305555555556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W36"/>
  <sheetViews>
    <sheetView showFormulas="false" showGridLines="true" showRowColHeaders="true" showZeros="true" rightToLeft="false" tabSelected="false" showOutlineSymbols="true" defaultGridColor="true" view="normal" topLeftCell="A1" colorId="64" zoomScale="104" zoomScaleNormal="104" zoomScalePageLayoutView="100" workbookViewId="0">
      <selection pane="topLeft" activeCell="A1" activeCellId="0" sqref="A1"/>
    </sheetView>
  </sheetViews>
  <sheetFormatPr defaultColWidth="12.1328125" defaultRowHeight="13.8" zeroHeight="false" outlineLevelRow="0" outlineLevelCol="0"/>
  <cols>
    <col collapsed="false" customWidth="true" hidden="false" outlineLevel="0" max="1" min="1" style="87" width="5.29"/>
    <col collapsed="false" customWidth="true" hidden="false" outlineLevel="0" max="2" min="2" style="88" width="27.6"/>
    <col collapsed="false" customWidth="true" hidden="false" outlineLevel="0" max="3" min="3" style="88" width="17.23"/>
    <col collapsed="false" customWidth="true" hidden="true" outlineLevel="0" max="5" min="4" style="88" width="10.5"/>
    <col collapsed="false" customWidth="true" hidden="false" outlineLevel="0" max="6" min="6" style="88" width="6.4"/>
    <col collapsed="false" customWidth="true" hidden="false" outlineLevel="0" max="7" min="7" style="88" width="11.27"/>
    <col collapsed="false" customWidth="true" hidden="false" outlineLevel="0" max="8" min="8" style="88" width="10.61"/>
    <col collapsed="false" customWidth="true" hidden="false" outlineLevel="0" max="9" min="9" style="88" width="10.72"/>
    <col collapsed="false" customWidth="true" hidden="false" outlineLevel="0" max="11" min="10" style="1" width="10.72"/>
    <col collapsed="false" customWidth="true" hidden="false" outlineLevel="0" max="12" min="12" style="1" width="32.98"/>
    <col collapsed="false" customWidth="true" hidden="false" outlineLevel="0" max="257" min="13" style="1" width="10.72"/>
  </cols>
  <sheetData>
    <row r="1" customFormat="false" ht="15.95" hidden="false" customHeight="true" outlineLevel="0" collapsed="false">
      <c r="A1" s="1"/>
      <c r="B1" s="89" t="s">
        <v>90</v>
      </c>
      <c r="C1" s="89"/>
      <c r="D1" s="89"/>
      <c r="E1" s="89"/>
      <c r="F1" s="89"/>
      <c r="G1" s="89"/>
      <c r="H1" s="89"/>
      <c r="I1" s="1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18.55" hidden="false" customHeight="false" outlineLevel="0" collapsed="false">
      <c r="A2" s="90"/>
      <c r="B2" s="90"/>
      <c r="C2" s="90"/>
      <c r="D2" s="90"/>
      <c r="E2" s="91"/>
      <c r="F2" s="91"/>
      <c r="G2" s="91" t="str">
        <f aca="false">Обложка!D9</f>
        <v>01.07.2024-15.07.2024</v>
      </c>
      <c r="H2" s="92"/>
      <c r="I2" s="1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5.95" hidden="false" customHeight="true" outlineLevel="0" collapsed="false">
      <c r="A3" s="93" t="s">
        <v>91</v>
      </c>
      <c r="B3" s="94" t="s">
        <v>92</v>
      </c>
      <c r="C3" s="94"/>
      <c r="D3" s="94"/>
      <c r="E3" s="94"/>
      <c r="F3" s="94"/>
      <c r="G3" s="94" t="s">
        <v>93</v>
      </c>
      <c r="H3" s="94" t="s">
        <v>41</v>
      </c>
      <c r="I3" s="1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customFormat="false" ht="14.25" hidden="false" customHeight="false" outlineLevel="0" collapsed="false">
      <c r="A4" s="95" t="s">
        <v>94</v>
      </c>
      <c r="B4" s="95"/>
      <c r="C4" s="95"/>
      <c r="D4" s="95"/>
      <c r="E4" s="95"/>
      <c r="F4" s="95"/>
      <c r="G4" s="95"/>
      <c r="H4" s="95"/>
      <c r="I4" s="1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</row>
    <row r="5" customFormat="false" ht="15.95" hidden="false" customHeight="true" outlineLevel="0" collapsed="false">
      <c r="A5" s="93" t="s">
        <v>95</v>
      </c>
      <c r="B5" s="96" t="s">
        <v>96</v>
      </c>
      <c r="C5" s="96"/>
      <c r="D5" s="96"/>
      <c r="E5" s="96"/>
      <c r="F5" s="96"/>
      <c r="G5" s="94" t="n">
        <f aca="false">'Акт приема'!E28</f>
        <v>0</v>
      </c>
      <c r="H5" s="94" t="n">
        <f aca="false">'Акт приема'!E28</f>
        <v>0</v>
      </c>
      <c r="I5" s="1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</row>
    <row r="6" customFormat="false" ht="15.95" hidden="false" customHeight="true" outlineLevel="0" collapsed="false">
      <c r="A6" s="93" t="s">
        <v>97</v>
      </c>
      <c r="B6" s="97" t="s">
        <v>81</v>
      </c>
      <c r="C6" s="97"/>
      <c r="D6" s="98"/>
      <c r="E6" s="98"/>
      <c r="F6" s="96" t="s">
        <v>82</v>
      </c>
      <c r="G6" s="94"/>
      <c r="H6" s="94" t="n">
        <f aca="false">'Акт приема'!E28</f>
        <v>0</v>
      </c>
      <c r="I6" s="1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</row>
    <row r="7" customFormat="false" ht="15.95" hidden="false" customHeight="true" outlineLevel="0" collapsed="false">
      <c r="A7" s="95" t="s">
        <v>98</v>
      </c>
      <c r="B7" s="95"/>
      <c r="C7" s="95"/>
      <c r="D7" s="95"/>
      <c r="E7" s="95"/>
      <c r="F7" s="95"/>
      <c r="G7" s="95"/>
      <c r="H7" s="95"/>
      <c r="I7" s="1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</row>
    <row r="8" customFormat="false" ht="15.95" hidden="false" customHeight="true" outlineLevel="0" collapsed="false">
      <c r="A8" s="93" t="s">
        <v>99</v>
      </c>
      <c r="B8" s="99" t="s">
        <v>100</v>
      </c>
      <c r="C8" s="99"/>
      <c r="D8" s="99"/>
      <c r="E8" s="99"/>
      <c r="F8" s="99"/>
      <c r="G8" s="94" t="n">
        <f aca="false">G14+G16+G17+G15</f>
        <v>352</v>
      </c>
      <c r="H8" s="94" t="n">
        <f aca="false">SUM(H18:H19)</f>
        <v>64</v>
      </c>
      <c r="I8" s="1"/>
      <c r="J8" s="0"/>
      <c r="K8" s="0"/>
      <c r="L8" s="100"/>
      <c r="M8" s="101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</row>
    <row r="9" customFormat="false" ht="15.95" hidden="false" customHeight="true" outlineLevel="0" collapsed="false">
      <c r="A9" s="93" t="s">
        <v>101</v>
      </c>
      <c r="B9" s="99" t="s">
        <v>102</v>
      </c>
      <c r="C9" s="99"/>
      <c r="D9" s="99"/>
      <c r="E9" s="99"/>
      <c r="F9" s="99"/>
      <c r="G9" s="102" t="n">
        <v>0</v>
      </c>
      <c r="H9" s="102" t="n">
        <v>0</v>
      </c>
      <c r="I9" s="1"/>
      <c r="J9" s="0"/>
      <c r="K9" s="0"/>
      <c r="L9" s="100"/>
      <c r="M9" s="101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</row>
    <row r="10" customFormat="false" ht="30" hidden="false" customHeight="true" outlineLevel="0" collapsed="false">
      <c r="A10" s="93" t="s">
        <v>103</v>
      </c>
      <c r="B10" s="96" t="s">
        <v>104</v>
      </c>
      <c r="C10" s="96"/>
      <c r="D10" s="96"/>
      <c r="E10" s="96"/>
      <c r="F10" s="96"/>
      <c r="G10" s="103" t="n">
        <f aca="false">100-G9*100/G8</f>
        <v>100</v>
      </c>
      <c r="H10" s="103" t="n">
        <f aca="false">100-H9*100/H8</f>
        <v>100</v>
      </c>
      <c r="I10" s="1"/>
      <c r="J10" s="0"/>
      <c r="K10" s="0"/>
      <c r="L10" s="100"/>
      <c r="M10" s="101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</row>
    <row r="11" customFormat="false" ht="14.25" hidden="false" customHeight="false" outlineLevel="0" collapsed="false">
      <c r="A11" s="95" t="s">
        <v>105</v>
      </c>
      <c r="B11" s="95"/>
      <c r="C11" s="95"/>
      <c r="D11" s="95"/>
      <c r="E11" s="95"/>
      <c r="F11" s="95"/>
      <c r="G11" s="95"/>
      <c r="H11" s="95"/>
      <c r="I11" s="1"/>
      <c r="J11" s="0"/>
      <c r="K11" s="0"/>
      <c r="L11" s="100"/>
      <c r="M11" s="101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</row>
    <row r="12" customFormat="false" ht="158.95" hidden="false" customHeight="true" outlineLevel="0" collapsed="false">
      <c r="A12" s="93" t="s">
        <v>99</v>
      </c>
      <c r="B12" s="96" t="s">
        <v>106</v>
      </c>
      <c r="C12" s="96"/>
      <c r="D12" s="96"/>
      <c r="E12" s="96"/>
      <c r="F12" s="96"/>
      <c r="G12" s="96" t="s">
        <v>107</v>
      </c>
      <c r="H12" s="96" t="s">
        <v>108</v>
      </c>
      <c r="I12" s="1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</row>
    <row r="13" customFormat="false" ht="192.5" hidden="false" customHeight="true" outlineLevel="0" collapsed="false">
      <c r="A13" s="93" t="s">
        <v>101</v>
      </c>
      <c r="B13" s="96" t="s">
        <v>109</v>
      </c>
      <c r="C13" s="96"/>
      <c r="D13" s="96"/>
      <c r="E13" s="96"/>
      <c r="F13" s="96"/>
      <c r="G13" s="96" t="s">
        <v>110</v>
      </c>
      <c r="H13" s="104" t="s">
        <v>111</v>
      </c>
      <c r="I13" s="1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</row>
    <row r="14" s="107" customFormat="true" ht="37.3" hidden="false" customHeight="true" outlineLevel="0" collapsed="false">
      <c r="A14" s="93" t="s">
        <v>112</v>
      </c>
      <c r="B14" s="96" t="str">
        <f aca="false">'Склад ОПМ'!A14</f>
        <v>Итого средств учета от грызунов в помещениях</v>
      </c>
      <c r="C14" s="94" t="str">
        <f aca="false">'Склад ОПМ'!B14</f>
        <v>3 контур защиты</v>
      </c>
      <c r="D14" s="105"/>
      <c r="E14" s="105" t="e">
        <f aca="false">NA()</f>
        <v>#N/A</v>
      </c>
      <c r="F14" s="94" t="str">
        <f aca="false">'Склад ОПМ'!C14</f>
        <v>КИУ</v>
      </c>
      <c r="G14" s="94" t="n">
        <f aca="false">Столовая!F17+Раздевалка!F8+Администрация!F8+СГП!F23+'Склад ЦТФ'!F13+'Цех убоя и переработки птицы'!F30+'Склад ОПМ'!F14</f>
        <v>112</v>
      </c>
      <c r="H14" s="94" t="s">
        <v>43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06"/>
      <c r="AG14" s="106"/>
      <c r="AH14" s="106"/>
      <c r="AI14" s="106"/>
      <c r="AJ14" s="106"/>
      <c r="AK14" s="106"/>
      <c r="AL14" s="106"/>
    </row>
    <row r="15" s="107" customFormat="true" ht="44.75" hidden="false" customHeight="true" outlineLevel="0" collapsed="false">
      <c r="A15" s="93" t="s">
        <v>113</v>
      </c>
      <c r="B15" s="96" t="str">
        <f aca="false">'Склад ОПМ'!A15</f>
        <v>Итого средств учета от грызунов по периметру зданий</v>
      </c>
      <c r="C15" s="94" t="str">
        <f aca="false">'Склад ОПМ'!B15</f>
        <v>2 контур защиты</v>
      </c>
      <c r="D15" s="105"/>
      <c r="E15" s="105"/>
      <c r="F15" s="94" t="s">
        <v>114</v>
      </c>
      <c r="G15" s="94" t="n">
        <f aca="false">СГП!F24</f>
        <v>3</v>
      </c>
      <c r="H15" s="9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06"/>
      <c r="AG15" s="106"/>
      <c r="AH15" s="106"/>
      <c r="AI15" s="106"/>
      <c r="AJ15" s="106"/>
      <c r="AK15" s="106"/>
      <c r="AL15" s="106"/>
    </row>
    <row r="16" s="107" customFormat="true" ht="41.75" hidden="false" customHeight="true" outlineLevel="0" collapsed="false">
      <c r="A16" s="93" t="s">
        <v>115</v>
      </c>
      <c r="B16" s="96" t="str">
        <f aca="false">'Склад ОПМ'!A15</f>
        <v>Итого средств учета от грызунов по периметру зданий</v>
      </c>
      <c r="C16" s="94" t="str">
        <f aca="false">'Склад ОПМ'!B15</f>
        <v>2 контур защиты</v>
      </c>
      <c r="D16" s="105"/>
      <c r="E16" s="105" t="e">
        <f aca="false">NA()</f>
        <v>#N/A</v>
      </c>
      <c r="F16" s="94" t="str">
        <f aca="false">'Склад ОПМ'!C15</f>
        <v>КИУ</v>
      </c>
      <c r="G16" s="94" t="n">
        <f aca="false">Столовая!F18+Раздевалка!F9+Администрация!F9+СГП!F25+'Склад ЦТФ'!F14+'Цех убоя и переработки птицы'!F31+'Склад ОПМ'!F15</f>
        <v>165</v>
      </c>
      <c r="H16" s="94" t="s">
        <v>43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06"/>
      <c r="AG16" s="106"/>
      <c r="AH16" s="106"/>
      <c r="AI16" s="106"/>
      <c r="AJ16" s="106"/>
      <c r="AK16" s="106"/>
      <c r="AL16" s="106"/>
    </row>
    <row r="17" s="107" customFormat="true" ht="41.75" hidden="false" customHeight="true" outlineLevel="0" collapsed="false">
      <c r="A17" s="93" t="s">
        <v>116</v>
      </c>
      <c r="B17" s="96" t="s">
        <v>117</v>
      </c>
      <c r="C17" s="94" t="s">
        <v>118</v>
      </c>
      <c r="D17" s="105"/>
      <c r="E17" s="105"/>
      <c r="F17" s="94" t="s">
        <v>119</v>
      </c>
      <c r="G17" s="94" t="n">
        <v>72</v>
      </c>
      <c r="H17" s="9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06"/>
      <c r="AG17" s="106"/>
      <c r="AH17" s="106"/>
      <c r="AI17" s="106"/>
      <c r="AJ17" s="106"/>
      <c r="AK17" s="106"/>
      <c r="AL17" s="106"/>
    </row>
    <row r="18" customFormat="false" ht="34.5" hidden="false" customHeight="true" outlineLevel="0" collapsed="false">
      <c r="A18" s="93" t="s">
        <v>120</v>
      </c>
      <c r="B18" s="96" t="str">
        <f aca="false">'Склад ОПМ'!A16</f>
        <v>Итого средств учета летающих насекомых в помещениях</v>
      </c>
      <c r="C18" s="94" t="str">
        <f aca="false">'Склад ОПМ'!B17</f>
        <v>3 контур защиты</v>
      </c>
      <c r="D18" s="105"/>
      <c r="E18" s="105" t="e">
        <f aca="false">NA()</f>
        <v>#N/A</v>
      </c>
      <c r="F18" s="94" t="str">
        <f aca="false">'Склад ОПМ'!C16</f>
        <v>ИЛ</v>
      </c>
      <c r="G18" s="94" t="s">
        <v>43</v>
      </c>
      <c r="H18" s="94" t="n">
        <f aca="false">Столовая!F19+Раздевалка!F10+Администрация!F10+СГП!F26+'Склад ЦТФ'!F15+'Цех убоя и переработки птицы'!F32+'Склад ОПМ'!F16</f>
        <v>44</v>
      </c>
      <c r="I18" s="1"/>
      <c r="J18" s="0"/>
      <c r="K18" s="0"/>
      <c r="L18" s="0"/>
      <c r="M18" s="0"/>
      <c r="N18" s="0"/>
      <c r="AF18" s="106"/>
      <c r="AG18" s="106"/>
      <c r="AH18" s="106"/>
      <c r="AI18" s="106"/>
      <c r="AJ18" s="106"/>
      <c r="AK18" s="106"/>
      <c r="AL18" s="106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107"/>
      <c r="CG18" s="107"/>
      <c r="CH18" s="107"/>
      <c r="CI18" s="107"/>
      <c r="CJ18" s="107"/>
      <c r="CK18" s="107"/>
      <c r="CL18" s="107"/>
      <c r="CM18" s="107"/>
      <c r="CN18" s="107"/>
      <c r="CO18" s="107"/>
      <c r="CP18" s="107"/>
      <c r="CQ18" s="107"/>
      <c r="CR18" s="107"/>
      <c r="CS18" s="107"/>
      <c r="CT18" s="107"/>
      <c r="CU18" s="107"/>
      <c r="CV18" s="107"/>
      <c r="CW18" s="107"/>
      <c r="CX18" s="107"/>
      <c r="CY18" s="107"/>
      <c r="CZ18" s="107"/>
      <c r="DA18" s="107"/>
      <c r="DB18" s="107"/>
      <c r="DC18" s="107"/>
      <c r="DD18" s="107"/>
      <c r="DE18" s="107"/>
      <c r="DF18" s="107"/>
      <c r="DG18" s="107"/>
      <c r="DH18" s="107"/>
      <c r="DI18" s="107"/>
      <c r="DJ18" s="107"/>
      <c r="DK18" s="107"/>
      <c r="DL18" s="107"/>
      <c r="DM18" s="107"/>
      <c r="DN18" s="107"/>
      <c r="DO18" s="107"/>
      <c r="DP18" s="107"/>
      <c r="DQ18" s="107"/>
      <c r="DR18" s="107"/>
      <c r="DS18" s="107"/>
      <c r="DT18" s="107"/>
      <c r="DU18" s="107"/>
      <c r="DV18" s="107"/>
      <c r="DW18" s="107"/>
      <c r="DX18" s="107"/>
      <c r="DY18" s="107"/>
      <c r="DZ18" s="107"/>
      <c r="EA18" s="107"/>
      <c r="EB18" s="107"/>
      <c r="EC18" s="107"/>
      <c r="ED18" s="107"/>
      <c r="EE18" s="107"/>
      <c r="EF18" s="107"/>
      <c r="EG18" s="107"/>
      <c r="EH18" s="107"/>
      <c r="EI18" s="107"/>
      <c r="EJ18" s="107"/>
      <c r="EK18" s="107"/>
      <c r="EL18" s="107"/>
      <c r="EM18" s="107"/>
      <c r="EN18" s="107"/>
      <c r="EO18" s="107"/>
      <c r="EP18" s="107"/>
      <c r="EQ18" s="107"/>
      <c r="ER18" s="107"/>
      <c r="ES18" s="107"/>
      <c r="ET18" s="107"/>
      <c r="EU18" s="107"/>
      <c r="EV18" s="107"/>
      <c r="EW18" s="107"/>
      <c r="EX18" s="107"/>
      <c r="EY18" s="107"/>
      <c r="EZ18" s="107"/>
      <c r="FA18" s="107"/>
      <c r="FB18" s="107"/>
      <c r="FC18" s="107"/>
      <c r="FD18" s="107"/>
      <c r="FE18" s="107"/>
      <c r="FF18" s="107"/>
      <c r="FG18" s="107"/>
      <c r="FH18" s="107"/>
      <c r="FI18" s="107"/>
      <c r="FJ18" s="107"/>
      <c r="FK18" s="107"/>
      <c r="FL18" s="107"/>
      <c r="FM18" s="107"/>
      <c r="FN18" s="107"/>
      <c r="FO18" s="107"/>
      <c r="FP18" s="107"/>
      <c r="FQ18" s="107"/>
      <c r="FR18" s="107"/>
      <c r="FS18" s="107"/>
      <c r="FT18" s="107"/>
      <c r="FU18" s="107"/>
      <c r="FV18" s="107"/>
      <c r="FW18" s="107"/>
      <c r="FX18" s="107"/>
      <c r="FY18" s="107"/>
      <c r="FZ18" s="107"/>
      <c r="GA18" s="107"/>
      <c r="GB18" s="107"/>
      <c r="GC18" s="107"/>
      <c r="GD18" s="107"/>
      <c r="GE18" s="107"/>
      <c r="GF18" s="107"/>
      <c r="GG18" s="107"/>
      <c r="GH18" s="107"/>
      <c r="GI18" s="107"/>
      <c r="GJ18" s="107"/>
      <c r="GK18" s="107"/>
      <c r="GL18" s="107"/>
      <c r="GM18" s="107"/>
      <c r="GN18" s="107"/>
      <c r="GO18" s="107"/>
      <c r="GP18" s="107"/>
      <c r="GQ18" s="107"/>
      <c r="GR18" s="107"/>
      <c r="GS18" s="107"/>
      <c r="GT18" s="107"/>
      <c r="GU18" s="107"/>
      <c r="GV18" s="107"/>
      <c r="GW18" s="107"/>
      <c r="GX18" s="107"/>
      <c r="GY18" s="107"/>
      <c r="GZ18" s="107"/>
      <c r="HA18" s="107"/>
      <c r="HB18" s="107"/>
      <c r="HC18" s="107"/>
      <c r="HD18" s="107"/>
      <c r="HE18" s="107"/>
      <c r="HF18" s="107"/>
      <c r="HG18" s="107"/>
      <c r="HH18" s="107"/>
      <c r="HI18" s="107"/>
      <c r="HJ18" s="107"/>
      <c r="HK18" s="107"/>
      <c r="HL18" s="107"/>
      <c r="HM18" s="107"/>
      <c r="HN18" s="107"/>
      <c r="HO18" s="107"/>
      <c r="HP18" s="107"/>
      <c r="HQ18" s="107"/>
      <c r="HR18" s="107"/>
      <c r="HS18" s="107"/>
      <c r="HT18" s="107"/>
      <c r="HU18" s="107"/>
      <c r="HV18" s="107"/>
      <c r="HW18" s="107"/>
      <c r="HX18" s="107"/>
      <c r="HY18" s="107"/>
      <c r="HZ18" s="107"/>
      <c r="IA18" s="107"/>
      <c r="IB18" s="107"/>
      <c r="IC18" s="107"/>
      <c r="ID18" s="107"/>
      <c r="IE18" s="107"/>
      <c r="IF18" s="107"/>
      <c r="IG18" s="107"/>
      <c r="IH18" s="107"/>
      <c r="II18" s="107"/>
      <c r="IJ18" s="107"/>
      <c r="IK18" s="107"/>
      <c r="IL18" s="107"/>
      <c r="IM18" s="107"/>
      <c r="IN18" s="107"/>
      <c r="IO18" s="107"/>
      <c r="IP18" s="107"/>
      <c r="IQ18" s="107"/>
      <c r="IR18" s="107"/>
      <c r="IS18" s="107"/>
      <c r="IT18" s="107"/>
      <c r="IU18" s="107"/>
      <c r="IV18" s="107"/>
      <c r="IW18" s="107"/>
    </row>
    <row r="19" customFormat="false" ht="34.5" hidden="false" customHeight="true" outlineLevel="0" collapsed="false">
      <c r="A19" s="93" t="s">
        <v>121</v>
      </c>
      <c r="B19" s="96" t="str">
        <f aca="false">'Склад ОПМ'!A17</f>
        <v>Итого средств учета от членистоногих насекомых</v>
      </c>
      <c r="C19" s="94" t="str">
        <f aca="false">'Склад ОПМ'!B17</f>
        <v>3 контур защиты</v>
      </c>
      <c r="D19" s="105"/>
      <c r="E19" s="105"/>
      <c r="F19" s="94" t="s">
        <v>122</v>
      </c>
      <c r="G19" s="94"/>
      <c r="H19" s="94" t="n">
        <f aca="false">Столовая!F20+Раздевалка!F11+Администрация!F11+СГП!F27+'Склад ЦТФ'!F16+'Цех убоя и переработки птицы'!F33+'Склад ОПМ'!F17</f>
        <v>20</v>
      </c>
      <c r="I19" s="1"/>
      <c r="J19" s="0"/>
      <c r="K19" s="0"/>
      <c r="L19" s="0"/>
      <c r="M19" s="0"/>
      <c r="N19" s="0"/>
      <c r="AF19" s="106"/>
      <c r="AG19" s="106"/>
      <c r="AH19" s="106"/>
      <c r="AI19" s="106"/>
      <c r="AJ19" s="106"/>
      <c r="AK19" s="106"/>
      <c r="AL19" s="106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107"/>
      <c r="CV19" s="107"/>
      <c r="CW19" s="107"/>
      <c r="CX19" s="107"/>
      <c r="CY19" s="107"/>
      <c r="CZ19" s="107"/>
      <c r="DA19" s="107"/>
      <c r="DB19" s="107"/>
      <c r="DC19" s="107"/>
      <c r="DD19" s="107"/>
      <c r="DE19" s="107"/>
      <c r="DF19" s="107"/>
      <c r="DG19" s="107"/>
      <c r="DH19" s="107"/>
      <c r="DI19" s="107"/>
      <c r="DJ19" s="107"/>
      <c r="DK19" s="107"/>
      <c r="DL19" s="107"/>
      <c r="DM19" s="107"/>
      <c r="DN19" s="107"/>
      <c r="DO19" s="107"/>
      <c r="DP19" s="107"/>
      <c r="DQ19" s="107"/>
      <c r="DR19" s="107"/>
      <c r="DS19" s="107"/>
      <c r="DT19" s="107"/>
      <c r="DU19" s="107"/>
      <c r="DV19" s="107"/>
      <c r="DW19" s="107"/>
      <c r="DX19" s="107"/>
      <c r="DY19" s="107"/>
      <c r="DZ19" s="107"/>
      <c r="EA19" s="107"/>
      <c r="EB19" s="107"/>
      <c r="EC19" s="107"/>
      <c r="ED19" s="107"/>
      <c r="EE19" s="107"/>
      <c r="EF19" s="107"/>
      <c r="EG19" s="107"/>
      <c r="EH19" s="107"/>
      <c r="EI19" s="107"/>
      <c r="EJ19" s="107"/>
      <c r="EK19" s="107"/>
      <c r="EL19" s="107"/>
      <c r="EM19" s="107"/>
      <c r="EN19" s="107"/>
      <c r="EO19" s="107"/>
      <c r="EP19" s="107"/>
      <c r="EQ19" s="107"/>
      <c r="ER19" s="107"/>
      <c r="ES19" s="107"/>
      <c r="ET19" s="107"/>
      <c r="EU19" s="107"/>
      <c r="EV19" s="107"/>
      <c r="EW19" s="107"/>
      <c r="EX19" s="107"/>
      <c r="EY19" s="107"/>
      <c r="EZ19" s="107"/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S19" s="107"/>
      <c r="FT19" s="107"/>
      <c r="FU19" s="107"/>
      <c r="FV19" s="107"/>
      <c r="FW19" s="107"/>
      <c r="FX19" s="107"/>
      <c r="FY19" s="107"/>
      <c r="FZ19" s="107"/>
      <c r="GA19" s="107"/>
      <c r="GB19" s="107"/>
      <c r="GC19" s="107"/>
      <c r="GD19" s="107"/>
      <c r="GE19" s="107"/>
      <c r="GF19" s="107"/>
      <c r="GG19" s="107"/>
      <c r="GH19" s="107"/>
      <c r="GI19" s="107"/>
      <c r="GJ19" s="107"/>
      <c r="GK19" s="107"/>
      <c r="GL19" s="107"/>
      <c r="GM19" s="107"/>
      <c r="GN19" s="107"/>
      <c r="GO19" s="107"/>
      <c r="GP19" s="107"/>
      <c r="GQ19" s="107"/>
      <c r="GR19" s="107"/>
      <c r="GS19" s="107"/>
      <c r="GT19" s="107"/>
      <c r="GU19" s="107"/>
      <c r="GV19" s="107"/>
      <c r="GW19" s="107"/>
      <c r="GX19" s="107"/>
      <c r="GY19" s="107"/>
      <c r="GZ19" s="107"/>
      <c r="HA19" s="107"/>
      <c r="HB19" s="107"/>
      <c r="HC19" s="107"/>
      <c r="HD19" s="107"/>
      <c r="HE19" s="107"/>
      <c r="HF19" s="107"/>
      <c r="HG19" s="107"/>
      <c r="HH19" s="107"/>
      <c r="HI19" s="107"/>
      <c r="HJ19" s="107"/>
      <c r="HK19" s="107"/>
      <c r="HL19" s="107"/>
      <c r="HM19" s="107"/>
      <c r="HN19" s="107"/>
      <c r="HO19" s="107"/>
      <c r="HP19" s="107"/>
      <c r="HQ19" s="107"/>
      <c r="HR19" s="107"/>
      <c r="HS19" s="107"/>
      <c r="HT19" s="107"/>
      <c r="HU19" s="107"/>
      <c r="HV19" s="107"/>
      <c r="HW19" s="107"/>
      <c r="HX19" s="107"/>
      <c r="HY19" s="107"/>
      <c r="HZ19" s="107"/>
      <c r="IA19" s="107"/>
      <c r="IB19" s="107"/>
      <c r="IC19" s="107"/>
      <c r="ID19" s="107"/>
      <c r="IE19" s="107"/>
      <c r="IF19" s="107"/>
      <c r="IG19" s="107"/>
      <c r="IH19" s="107"/>
      <c r="II19" s="107"/>
      <c r="IJ19" s="107"/>
      <c r="IK19" s="107"/>
      <c r="IL19" s="107"/>
      <c r="IM19" s="107"/>
      <c r="IN19" s="107"/>
      <c r="IO19" s="107"/>
      <c r="IP19" s="107"/>
      <c r="IQ19" s="107"/>
      <c r="IR19" s="107"/>
      <c r="IS19" s="107"/>
      <c r="IT19" s="107"/>
      <c r="IU19" s="107"/>
      <c r="IV19" s="107"/>
      <c r="IW19" s="107"/>
    </row>
    <row r="20" customFormat="false" ht="14.25" hidden="false" customHeight="false" outlineLevel="0" collapsed="false">
      <c r="A20" s="108" t="s">
        <v>123</v>
      </c>
      <c r="B20" s="108" t="n">
        <f aca="false">'Склад ОПМ'!F17</f>
        <v>0</v>
      </c>
      <c r="C20" s="108"/>
      <c r="D20" s="108"/>
      <c r="E20" s="108"/>
      <c r="F20" s="108"/>
      <c r="G20" s="108"/>
      <c r="H20" s="108"/>
      <c r="I20" s="1"/>
      <c r="J20" s="0"/>
      <c r="K20" s="0"/>
      <c r="L20" s="0"/>
      <c r="M20" s="0"/>
      <c r="N20" s="0"/>
    </row>
    <row r="21" customFormat="false" ht="27.4" hidden="false" customHeight="true" outlineLevel="0" collapsed="false">
      <c r="A21" s="93" t="s">
        <v>124</v>
      </c>
      <c r="B21" s="96" t="s">
        <v>125</v>
      </c>
      <c r="C21" s="96"/>
      <c r="D21" s="96"/>
      <c r="E21" s="96"/>
      <c r="F21" s="96"/>
      <c r="G21" s="94" t="s">
        <v>126</v>
      </c>
      <c r="H21" s="94" t="s">
        <v>126</v>
      </c>
      <c r="I21" s="1"/>
      <c r="J21" s="0"/>
      <c r="K21" s="0"/>
      <c r="L21" s="0"/>
      <c r="M21" s="0"/>
      <c r="N21" s="0"/>
    </row>
    <row r="22" customFormat="false" ht="15.95" hidden="false" customHeight="true" outlineLevel="0" collapsed="false">
      <c r="A22" s="93" t="s">
        <v>127</v>
      </c>
      <c r="B22" s="96" t="s">
        <v>128</v>
      </c>
      <c r="C22" s="96"/>
      <c r="D22" s="96"/>
      <c r="E22" s="96"/>
      <c r="F22" s="96"/>
      <c r="G22" s="94"/>
      <c r="H22" s="94"/>
      <c r="I22" s="1"/>
      <c r="J22" s="0"/>
      <c r="K22" s="0"/>
      <c r="L22" s="0"/>
      <c r="M22" s="0"/>
      <c r="N22" s="0"/>
    </row>
    <row r="23" customFormat="false" ht="27.4" hidden="false" customHeight="true" outlineLevel="0" collapsed="false">
      <c r="A23" s="93" t="s">
        <v>129</v>
      </c>
      <c r="B23" s="96" t="s">
        <v>130</v>
      </c>
      <c r="C23" s="96"/>
      <c r="D23" s="96"/>
      <c r="E23" s="96"/>
      <c r="F23" s="96"/>
      <c r="G23" s="94"/>
      <c r="H23" s="94"/>
      <c r="I23" s="1"/>
      <c r="J23" s="0"/>
      <c r="K23" s="0"/>
      <c r="L23" s="0"/>
      <c r="M23" s="0"/>
      <c r="N23" s="0"/>
    </row>
    <row r="24" customFormat="false" ht="14.25" hidden="false" customHeight="false" outlineLevel="0" collapsed="false">
      <c r="A24" s="95" t="s">
        <v>131</v>
      </c>
      <c r="B24" s="95"/>
      <c r="C24" s="95"/>
      <c r="D24" s="95"/>
      <c r="E24" s="95"/>
      <c r="F24" s="95"/>
      <c r="G24" s="95"/>
      <c r="H24" s="95"/>
      <c r="I24" s="1"/>
      <c r="J24" s="0"/>
      <c r="K24" s="0"/>
      <c r="L24" s="0"/>
      <c r="M24" s="0"/>
      <c r="N24" s="0"/>
    </row>
    <row r="25" customFormat="false" ht="80.55" hidden="false" customHeight="true" outlineLevel="0" collapsed="false">
      <c r="A25" s="93" t="s">
        <v>132</v>
      </c>
      <c r="B25" s="109" t="s">
        <v>133</v>
      </c>
      <c r="C25" s="109"/>
      <c r="D25" s="109"/>
      <c r="E25" s="109"/>
      <c r="F25" s="109"/>
      <c r="G25" s="109"/>
      <c r="H25" s="109"/>
      <c r="I25" s="1"/>
      <c r="J25" s="0"/>
      <c r="K25" s="0"/>
      <c r="L25" s="0"/>
      <c r="M25" s="0"/>
      <c r="N25" s="0"/>
    </row>
    <row r="26" customFormat="false" ht="14.25" hidden="false" customHeight="false" outlineLevel="0" collapsed="false">
      <c r="A26" s="1"/>
      <c r="B26" s="110"/>
      <c r="C26" s="110"/>
      <c r="D26" s="110"/>
      <c r="E26" s="110"/>
      <c r="F26" s="110"/>
      <c r="G26" s="111"/>
      <c r="H26" s="112"/>
      <c r="I26" s="1"/>
      <c r="J26" s="0"/>
      <c r="K26" s="0"/>
      <c r="L26" s="0"/>
      <c r="M26" s="0"/>
      <c r="N26" s="0"/>
    </row>
    <row r="27" customFormat="false" ht="13.8" hidden="false" customHeight="true" outlineLevel="0" collapsed="false">
      <c r="A27" s="80" t="s">
        <v>85</v>
      </c>
      <c r="B27" s="80"/>
      <c r="C27" s="81"/>
      <c r="D27" s="81"/>
      <c r="E27" s="81"/>
      <c r="F27" s="81"/>
      <c r="G27" s="82"/>
      <c r="H27" s="82"/>
      <c r="I27" s="81"/>
      <c r="J27" s="81"/>
      <c r="K27" s="81"/>
      <c r="L27" s="81"/>
      <c r="M27" s="81"/>
      <c r="N27" s="83"/>
    </row>
    <row r="28" customFormat="false" ht="14.95" hidden="false" customHeight="true" outlineLevel="0" collapsed="false">
      <c r="A28" s="84" t="s">
        <v>86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</row>
    <row r="29" customFormat="false" ht="17" hidden="false" customHeight="true" outlineLevel="0" collapsed="false">
      <c r="A29" s="84" t="s">
        <v>134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</row>
    <row r="30" customFormat="false" ht="13.8" hidden="false" customHeight="false" outlineLevel="0" collapsed="false">
      <c r="A30" s="85" t="s">
        <v>135</v>
      </c>
      <c r="B30" s="22"/>
      <c r="C30" s="23"/>
      <c r="D30" s="23"/>
      <c r="E30" s="23"/>
      <c r="F30" s="23"/>
      <c r="G30" s="23"/>
      <c r="H30" s="20"/>
    </row>
    <row r="31" customFormat="false" ht="14.25" hidden="false" customHeight="true" outlineLevel="0" collapsed="false">
      <c r="A31" s="15" t="s">
        <v>14</v>
      </c>
      <c r="B31" s="13"/>
      <c r="C31" s="13"/>
      <c r="D31" s="13"/>
      <c r="E31" s="1"/>
      <c r="F31" s="1"/>
      <c r="G31" s="1"/>
      <c r="H31" s="1"/>
    </row>
    <row r="32" customFormat="false" ht="38.85" hidden="false" customHeight="true" outlineLevel="0" collapsed="false">
      <c r="A32" s="16" t="s">
        <v>15</v>
      </c>
      <c r="B32" s="16"/>
      <c r="C32" s="113" t="s">
        <v>16</v>
      </c>
      <c r="D32" s="13"/>
      <c r="E32" s="1"/>
      <c r="F32" s="1"/>
      <c r="G32" s="17"/>
      <c r="H32" s="18"/>
    </row>
    <row r="33" customFormat="false" ht="14.25" hidden="false" customHeight="true" outlineLevel="0" collapsed="false">
      <c r="A33" s="13"/>
      <c r="B33" s="13"/>
      <c r="C33" s="13"/>
      <c r="D33" s="13"/>
      <c r="E33" s="1"/>
      <c r="F33" s="1"/>
      <c r="G33" s="18"/>
      <c r="H33" s="18"/>
    </row>
    <row r="34" customFormat="false" ht="14.25" hidden="false" customHeight="true" outlineLevel="0" collapsed="false">
      <c r="A34" s="13"/>
      <c r="B34" s="13"/>
      <c r="C34" s="13"/>
      <c r="D34" s="13"/>
      <c r="E34" s="1"/>
      <c r="F34" s="1"/>
      <c r="G34" s="18"/>
      <c r="H34" s="18"/>
    </row>
    <row r="35" customFormat="false" ht="14.25" hidden="false" customHeight="true" outlineLevel="0" collapsed="false">
      <c r="A35" s="15" t="s">
        <v>17</v>
      </c>
      <c r="B35" s="13"/>
      <c r="C35" s="13"/>
      <c r="D35" s="13"/>
      <c r="E35" s="1"/>
      <c r="F35" s="1"/>
      <c r="G35" s="18"/>
      <c r="H35" s="18"/>
    </row>
    <row r="36" customFormat="false" ht="14.25" hidden="false" customHeight="true" outlineLevel="0" collapsed="false">
      <c r="A36" s="16" t="str">
        <f aca="false">'Акт приема'!A41</f>
        <v>Представитель Заказчика</v>
      </c>
      <c r="B36" s="16"/>
      <c r="C36" s="113" t="s">
        <v>136</v>
      </c>
      <c r="D36" s="13"/>
      <c r="E36" s="1"/>
      <c r="F36" s="1"/>
      <c r="G36" s="17"/>
      <c r="H36" s="18"/>
    </row>
  </sheetData>
  <mergeCells count="26">
    <mergeCell ref="B1:H1"/>
    <mergeCell ref="A2:C2"/>
    <mergeCell ref="B3:F3"/>
    <mergeCell ref="A4:H4"/>
    <mergeCell ref="B5:F5"/>
    <mergeCell ref="B6:C6"/>
    <mergeCell ref="A7:H7"/>
    <mergeCell ref="B8:F8"/>
    <mergeCell ref="B9:F9"/>
    <mergeCell ref="B10:F10"/>
    <mergeCell ref="A11:H11"/>
    <mergeCell ref="B12:F12"/>
    <mergeCell ref="B13:F13"/>
    <mergeCell ref="A20:H20"/>
    <mergeCell ref="B21:F21"/>
    <mergeCell ref="G21:G23"/>
    <mergeCell ref="H21:H23"/>
    <mergeCell ref="B22:F22"/>
    <mergeCell ref="B23:F23"/>
    <mergeCell ref="A24:H24"/>
    <mergeCell ref="B25:H25"/>
    <mergeCell ref="A27:B27"/>
    <mergeCell ref="A28:N28"/>
    <mergeCell ref="A29:N29"/>
    <mergeCell ref="A32:B32"/>
    <mergeCell ref="A36:B36"/>
  </mergeCells>
  <printOptions headings="false" gridLines="false" gridLinesSet="true" horizontalCentered="false" verticalCentered="false"/>
  <pageMargins left="0.59375" right="0.355555555555556" top="0.354166666666667" bottom="0.400694444444444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89"/>
  <sheetViews>
    <sheetView showFormulas="false" showGridLines="true" showRowColHeaders="true" showZeros="true" rightToLeft="false" tabSelected="false" showOutlineSymbols="true" defaultGridColor="true" view="normal" topLeftCell="A1" colorId="64" zoomScale="104" zoomScaleNormal="104" zoomScalePageLayoutView="100" workbookViewId="0">
      <selection pane="topLeft" activeCell="A1" activeCellId="0" sqref="A1"/>
    </sheetView>
  </sheetViews>
  <sheetFormatPr defaultColWidth="12.1328125" defaultRowHeight="13.8" zeroHeight="false" outlineLevelRow="0" outlineLevelCol="0"/>
  <cols>
    <col collapsed="false" customWidth="true" hidden="false" outlineLevel="0" max="1" min="1" style="114" width="4.06"/>
    <col collapsed="false" customWidth="true" hidden="false" outlineLevel="0" max="2" min="2" style="19" width="23.96"/>
    <col collapsed="false" customWidth="true" hidden="false" outlineLevel="0" max="3" min="3" style="115" width="9.24"/>
    <col collapsed="false" customWidth="true" hidden="false" outlineLevel="0" max="4" min="4" style="115" width="6.89"/>
    <col collapsed="false" customWidth="true" hidden="false" outlineLevel="0" max="5" min="5" style="116" width="6.84"/>
    <col collapsed="false" customWidth="true" hidden="false" outlineLevel="0" max="6" min="6" style="114" width="10.09"/>
    <col collapsed="false" customWidth="true" hidden="false" outlineLevel="0" max="7" min="7" style="114" width="9.93"/>
    <col collapsed="false" customWidth="true" hidden="false" outlineLevel="0" max="51" min="8" style="114" width="12.67"/>
    <col collapsed="false" customWidth="true" hidden="false" outlineLevel="0" max="54" min="52" style="117" width="12.67"/>
    <col collapsed="false" customWidth="true" hidden="false" outlineLevel="0" max="1021" min="1019" style="1" width="10.72"/>
    <col collapsed="false" customWidth="true" hidden="false" outlineLevel="0" max="1024" min="1023" style="0" width="10.5"/>
  </cols>
  <sheetData>
    <row r="1" customFormat="false" ht="13.8" hidden="false" customHeight="false" outlineLevel="0" collapsed="false">
      <c r="A1" s="118" t="s">
        <v>137</v>
      </c>
      <c r="B1" s="118"/>
      <c r="C1" s="118"/>
      <c r="D1" s="118"/>
      <c r="E1" s="118"/>
      <c r="F1" s="118"/>
      <c r="G1" s="118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"/>
      <c r="BA1" s="1"/>
      <c r="BB1" s="1"/>
      <c r="AME1" s="0"/>
      <c r="AMF1" s="0"/>
      <c r="AMG1" s="0"/>
    </row>
    <row r="2" customFormat="false" ht="13.8" hidden="false" customHeight="false" outlineLevel="0" collapsed="false">
      <c r="A2" s="120"/>
      <c r="B2" s="121"/>
      <c r="C2" s="122" t="str">
        <f aca="false">Обложка!D9</f>
        <v>01.07.2024-15.07.2024</v>
      </c>
      <c r="D2" s="122"/>
      <c r="E2" s="123"/>
      <c r="F2" s="124"/>
      <c r="G2" s="124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"/>
      <c r="BA2" s="1"/>
      <c r="BB2" s="1"/>
      <c r="AME2" s="0"/>
      <c r="AMF2" s="0"/>
      <c r="AMG2" s="0"/>
    </row>
    <row r="3" s="129" customFormat="true" ht="46.25" hidden="false" customHeight="false" outlineLevel="0" collapsed="false">
      <c r="A3" s="125" t="s">
        <v>138</v>
      </c>
      <c r="B3" s="47" t="str">
        <f aca="false">'Склад ОПМ'!A4</f>
        <v>Месторасположение</v>
      </c>
      <c r="C3" s="47" t="s">
        <v>139</v>
      </c>
      <c r="D3" s="47" t="s">
        <v>140</v>
      </c>
      <c r="E3" s="126" t="s">
        <v>141</v>
      </c>
      <c r="F3" s="127" t="s">
        <v>3</v>
      </c>
      <c r="G3" s="127" t="s">
        <v>3</v>
      </c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ME3" s="1"/>
      <c r="AMF3" s="1"/>
      <c r="AMG3" s="1"/>
      <c r="AMI3" s="0"/>
      <c r="AMJ3" s="0"/>
    </row>
    <row r="4" customFormat="false" ht="23.85" hidden="false" customHeight="false" outlineLevel="0" collapsed="false">
      <c r="A4" s="125" t="n">
        <v>1</v>
      </c>
      <c r="B4" s="45" t="str">
        <f aca="false">Раздевалка!A5</f>
        <v>СГП раздевалка Зал 1 2эт</v>
      </c>
      <c r="C4" s="47" t="str">
        <f aca="false">Раздевалка!B5</f>
        <v>3 контур защиты</v>
      </c>
      <c r="D4" s="47" t="str">
        <f aca="false">Раздевалка!C5</f>
        <v>ИЛ</v>
      </c>
      <c r="E4" s="126" t="n">
        <f aca="false">Раздевалка!F5</f>
        <v>1</v>
      </c>
      <c r="F4" s="130" t="n">
        <v>45478</v>
      </c>
      <c r="G4" s="130" t="n">
        <v>45485</v>
      </c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</row>
    <row r="5" customFormat="false" ht="23.85" hidden="false" customHeight="false" outlineLevel="0" collapsed="false">
      <c r="A5" s="125" t="n">
        <v>2</v>
      </c>
      <c r="B5" s="45" t="str">
        <f aca="false">Раздевалка!A6</f>
        <v>СГП раздевалка Зал 2 2эт</v>
      </c>
      <c r="C5" s="47" t="str">
        <f aca="false">Раздевалка!B6</f>
        <v>3 контур защиты</v>
      </c>
      <c r="D5" s="47" t="str">
        <f aca="false">Раздевалка!C6</f>
        <v>ИМ</v>
      </c>
      <c r="E5" s="126" t="n">
        <f aca="false">Раздевалка!F6</f>
        <v>1</v>
      </c>
      <c r="F5" s="127" t="n">
        <f aca="false">F4</f>
        <v>45478</v>
      </c>
      <c r="G5" s="127" t="n">
        <f aca="false">G4</f>
        <v>45485</v>
      </c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</row>
    <row r="6" customFormat="false" ht="23.85" hidden="false" customHeight="false" outlineLevel="0" collapsed="false">
      <c r="A6" s="125" t="n">
        <v>3</v>
      </c>
      <c r="B6" s="45" t="str">
        <f aca="false">Раздевалка!A7</f>
        <v>СГП раздевалка Санузел 2эт</v>
      </c>
      <c r="C6" s="47" t="str">
        <f aca="false">Раздевалка!B7</f>
        <v>3 контур защиты</v>
      </c>
      <c r="D6" s="47" t="str">
        <f aca="false">Раздевалка!C7</f>
        <v>ИМ</v>
      </c>
      <c r="E6" s="126" t="n">
        <f aca="false">Раздевалка!F7</f>
        <v>1</v>
      </c>
      <c r="F6" s="127" t="n">
        <f aca="false">F5</f>
        <v>45478</v>
      </c>
      <c r="G6" s="127" t="n">
        <f aca="false">G5</f>
        <v>45485</v>
      </c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</row>
    <row r="7" customFormat="false" ht="23.85" hidden="false" customHeight="false" outlineLevel="0" collapsed="false">
      <c r="A7" s="125" t="n">
        <v>4</v>
      </c>
      <c r="B7" s="45" t="str">
        <f aca="false">Администрация!A5</f>
        <v>Администрация Санузел мужской</v>
      </c>
      <c r="C7" s="47" t="str">
        <f aca="false">Администрация!B5</f>
        <v>3 контур защиты</v>
      </c>
      <c r="D7" s="47" t="str">
        <f aca="false">Администрация!C5</f>
        <v>ИМ</v>
      </c>
      <c r="E7" s="126" t="n">
        <f aca="false">Администрация!F5</f>
        <v>1</v>
      </c>
      <c r="F7" s="127" t="n">
        <f aca="false">F6</f>
        <v>45478</v>
      </c>
      <c r="G7" s="127" t="n">
        <f aca="false">G6</f>
        <v>45485</v>
      </c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</row>
    <row r="8" customFormat="false" ht="23.85" hidden="false" customHeight="false" outlineLevel="0" collapsed="false">
      <c r="A8" s="125" t="n">
        <v>5</v>
      </c>
      <c r="B8" s="45" t="str">
        <f aca="false">Администрация!A6</f>
        <v>Администрация Санузел женский</v>
      </c>
      <c r="C8" s="47" t="str">
        <f aca="false">Администрация!B6</f>
        <v>3 контур защиты</v>
      </c>
      <c r="D8" s="47" t="str">
        <f aca="false">Администрация!C6</f>
        <v>ИМ</v>
      </c>
      <c r="E8" s="126" t="n">
        <f aca="false">Администрация!F6</f>
        <v>1</v>
      </c>
      <c r="F8" s="127" t="n">
        <f aca="false">F7</f>
        <v>45478</v>
      </c>
      <c r="G8" s="127" t="n">
        <f aca="false">G7</f>
        <v>45485</v>
      </c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</row>
    <row r="9" customFormat="false" ht="23.85" hidden="false" customHeight="false" outlineLevel="0" collapsed="false">
      <c r="A9" s="125" t="n">
        <v>6</v>
      </c>
      <c r="B9" s="45" t="str">
        <f aca="false">Администрация!A7</f>
        <v>Администрация периметр здания</v>
      </c>
      <c r="C9" s="47" t="str">
        <f aca="false">Администрация!B7</f>
        <v>2 контур защиты</v>
      </c>
      <c r="D9" s="47" t="str">
        <f aca="false">Администрация!C7</f>
        <v>КИУ</v>
      </c>
      <c r="E9" s="126" t="n">
        <f aca="false">Администрация!F7</f>
        <v>9</v>
      </c>
      <c r="F9" s="127" t="n">
        <f aca="false">F8</f>
        <v>45478</v>
      </c>
      <c r="G9" s="127" t="n">
        <f aca="false">G8</f>
        <v>45485</v>
      </c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</row>
    <row r="10" customFormat="false" ht="23.85" hidden="false" customHeight="false" outlineLevel="0" collapsed="false">
      <c r="A10" s="125" t="n">
        <v>7</v>
      </c>
      <c r="B10" s="45" t="str">
        <f aca="false">Столовая!A5</f>
        <v>Столовая Вход</v>
      </c>
      <c r="C10" s="47" t="str">
        <f aca="false">Столовая!B5</f>
        <v>3 контур защиты</v>
      </c>
      <c r="D10" s="47" t="str">
        <f aca="false">Столовая!C5</f>
        <v>КИУ</v>
      </c>
      <c r="E10" s="126" t="n">
        <f aca="false">Столовая!F5</f>
        <v>1</v>
      </c>
      <c r="F10" s="127" t="n">
        <f aca="false">F9</f>
        <v>45478</v>
      </c>
      <c r="G10" s="127" t="n">
        <f aca="false">G9</f>
        <v>45485</v>
      </c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</row>
    <row r="11" customFormat="false" ht="23.85" hidden="false" customHeight="false" outlineLevel="0" collapsed="false">
      <c r="A11" s="125" t="n">
        <v>8</v>
      </c>
      <c r="B11" s="45" t="str">
        <f aca="false">Столовая!A6</f>
        <v>Столовая Холодильная камера</v>
      </c>
      <c r="C11" s="47" t="str">
        <f aca="false">Столовая!B6</f>
        <v>3 контур защиты</v>
      </c>
      <c r="D11" s="47" t="str">
        <f aca="false">Столовая!C6</f>
        <v>КИУ</v>
      </c>
      <c r="E11" s="126" t="n">
        <f aca="false">Столовая!F6</f>
        <v>2</v>
      </c>
      <c r="F11" s="127" t="n">
        <f aca="false">F9</f>
        <v>45478</v>
      </c>
      <c r="G11" s="127" t="n">
        <f aca="false">G10</f>
        <v>45485</v>
      </c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</row>
    <row r="12" customFormat="false" ht="23.85" hidden="false" customHeight="false" outlineLevel="0" collapsed="false">
      <c r="A12" s="125" t="n">
        <v>9</v>
      </c>
      <c r="B12" s="45" t="str">
        <f aca="false">Столовая!A7</f>
        <v>Столовая Коридор</v>
      </c>
      <c r="C12" s="47" t="str">
        <f aca="false">Столовая!B7</f>
        <v>3 контур защиты</v>
      </c>
      <c r="D12" s="47" t="str">
        <f aca="false">Столовая!C7</f>
        <v>КИУ</v>
      </c>
      <c r="E12" s="126" t="n">
        <f aca="false">Столовая!F7</f>
        <v>1</v>
      </c>
      <c r="F12" s="127" t="n">
        <f aca="false">F11</f>
        <v>45478</v>
      </c>
      <c r="G12" s="127" t="n">
        <f aca="false">G11</f>
        <v>45485</v>
      </c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</row>
    <row r="13" customFormat="false" ht="23.85" hidden="false" customHeight="false" outlineLevel="0" collapsed="false">
      <c r="A13" s="125" t="n">
        <v>10</v>
      </c>
      <c r="B13" s="45" t="str">
        <f aca="false">Столовая!A8</f>
        <v>Столовая Складское помещение</v>
      </c>
      <c r="C13" s="47" t="str">
        <f aca="false">Столовая!B8</f>
        <v>3 контур защиты</v>
      </c>
      <c r="D13" s="47" t="str">
        <f aca="false">Столовая!C8</f>
        <v>КИУ</v>
      </c>
      <c r="E13" s="126" t="n">
        <f aca="false">Столовая!F8</f>
        <v>1</v>
      </c>
      <c r="F13" s="127" t="n">
        <f aca="false">F12</f>
        <v>45478</v>
      </c>
      <c r="G13" s="127" t="n">
        <f aca="false">G12</f>
        <v>45485</v>
      </c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</row>
    <row r="14" customFormat="false" ht="23.85" hidden="false" customHeight="false" outlineLevel="0" collapsed="false">
      <c r="A14" s="125" t="n">
        <v>11</v>
      </c>
      <c r="B14" s="45" t="str">
        <f aca="false">Столовая!A9</f>
        <v>Столовая Рабочая зона</v>
      </c>
      <c r="C14" s="47" t="str">
        <f aca="false">Столовая!B9</f>
        <v>3 контур защиты</v>
      </c>
      <c r="D14" s="47" t="str">
        <f aca="false">Столовая!C9</f>
        <v>КИУ</v>
      </c>
      <c r="E14" s="126" t="n">
        <f aca="false">Столовая!F9</f>
        <v>5</v>
      </c>
      <c r="F14" s="127" t="n">
        <f aca="false">F13</f>
        <v>45478</v>
      </c>
      <c r="G14" s="127" t="n">
        <f aca="false">G13</f>
        <v>45485</v>
      </c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</row>
    <row r="15" customFormat="false" ht="23.85" hidden="false" customHeight="false" outlineLevel="0" collapsed="false">
      <c r="A15" s="125" t="n">
        <v>12</v>
      </c>
      <c r="B15" s="45" t="str">
        <f aca="false">Столовая!A10</f>
        <v>Столовая Мойка посуды</v>
      </c>
      <c r="C15" s="47" t="str">
        <f aca="false">Столовая!B10</f>
        <v>3 контур защиты</v>
      </c>
      <c r="D15" s="47" t="str">
        <f aca="false">Столовая!C10</f>
        <v>КИУ</v>
      </c>
      <c r="E15" s="126" t="n">
        <f aca="false">Столовая!F10</f>
        <v>1</v>
      </c>
      <c r="F15" s="127" t="n">
        <f aca="false">F14</f>
        <v>45478</v>
      </c>
      <c r="G15" s="127" t="n">
        <f aca="false">G14</f>
        <v>45485</v>
      </c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</row>
    <row r="16" customFormat="false" ht="23.85" hidden="false" customHeight="false" outlineLevel="0" collapsed="false">
      <c r="A16" s="125" t="n">
        <v>13</v>
      </c>
      <c r="B16" s="45" t="str">
        <f aca="false">Столовая!A11</f>
        <v>Столовая Помещение общего назначения</v>
      </c>
      <c r="C16" s="47" t="str">
        <f aca="false">Столовая!B11</f>
        <v>3 контур защиты</v>
      </c>
      <c r="D16" s="47" t="str">
        <f aca="false">Столовая!C11</f>
        <v>КИУ</v>
      </c>
      <c r="E16" s="126" t="n">
        <f aca="false">Столовая!F11</f>
        <v>2</v>
      </c>
      <c r="F16" s="127" t="n">
        <f aca="false">F15</f>
        <v>45478</v>
      </c>
      <c r="G16" s="127" t="n">
        <f aca="false">G15</f>
        <v>45485</v>
      </c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</row>
    <row r="17" customFormat="false" ht="23.85" hidden="false" customHeight="false" outlineLevel="0" collapsed="false">
      <c r="A17" s="125" t="n">
        <v>14</v>
      </c>
      <c r="B17" s="45" t="str">
        <f aca="false">Столовая!A12</f>
        <v>Столовая Холодильная камера</v>
      </c>
      <c r="C17" s="47" t="str">
        <f aca="false">Столовая!B12</f>
        <v>3 контур защиты</v>
      </c>
      <c r="D17" s="47" t="str">
        <f aca="false">Столовая!C12</f>
        <v>ИМ</v>
      </c>
      <c r="E17" s="126" t="n">
        <f aca="false">Столовая!F12</f>
        <v>1</v>
      </c>
      <c r="F17" s="127" t="n">
        <f aca="false">F16</f>
        <v>45478</v>
      </c>
      <c r="G17" s="127" t="n">
        <f aca="false">G16</f>
        <v>45485</v>
      </c>
      <c r="H17" s="128"/>
    </row>
    <row r="18" customFormat="false" ht="23.85" hidden="false" customHeight="false" outlineLevel="0" collapsed="false">
      <c r="A18" s="125" t="n">
        <v>15</v>
      </c>
      <c r="B18" s="45" t="str">
        <f aca="false">Столовая!A13</f>
        <v>Столовая Складское помещение</v>
      </c>
      <c r="C18" s="47" t="str">
        <f aca="false">Столовая!B13</f>
        <v>3 контур защиты</v>
      </c>
      <c r="D18" s="47" t="str">
        <f aca="false">Столовая!C13</f>
        <v>ИМ</v>
      </c>
      <c r="E18" s="126" t="n">
        <f aca="false">Столовая!F13</f>
        <v>1</v>
      </c>
      <c r="F18" s="127" t="n">
        <f aca="false">F17</f>
        <v>45478</v>
      </c>
      <c r="G18" s="127" t="n">
        <f aca="false">G17</f>
        <v>45485</v>
      </c>
      <c r="H18" s="128"/>
    </row>
    <row r="19" customFormat="false" ht="23.85" hidden="false" customHeight="false" outlineLevel="0" collapsed="false">
      <c r="A19" s="125" t="n">
        <v>16</v>
      </c>
      <c r="B19" s="45" t="str">
        <f aca="false">Столовая!A14</f>
        <v>Столовая Мойка посуды</v>
      </c>
      <c r="C19" s="47" t="str">
        <f aca="false">Столовая!B14</f>
        <v>3 контур защиты</v>
      </c>
      <c r="D19" s="47" t="str">
        <f aca="false">Столовая!C14</f>
        <v>ИМ</v>
      </c>
      <c r="E19" s="126" t="n">
        <f aca="false">Столовая!F14</f>
        <v>1</v>
      </c>
      <c r="F19" s="127" t="n">
        <f aca="false">F18</f>
        <v>45478</v>
      </c>
      <c r="G19" s="127" t="n">
        <f aca="false">G18</f>
        <v>45485</v>
      </c>
      <c r="H19" s="128"/>
    </row>
    <row r="20" customFormat="false" ht="23.85" hidden="false" customHeight="false" outlineLevel="0" collapsed="false">
      <c r="A20" s="125" t="n">
        <v>17</v>
      </c>
      <c r="B20" s="45" t="str">
        <f aca="false">Столовая!A15</f>
        <v>Столовая Рабочая зона</v>
      </c>
      <c r="C20" s="47" t="str">
        <f aca="false">Столовая!B15</f>
        <v>3 контур защиты</v>
      </c>
      <c r="D20" s="47" t="str">
        <f aca="false">Столовая!C15</f>
        <v>ИМ</v>
      </c>
      <c r="E20" s="126" t="n">
        <f aca="false">Столовая!F15</f>
        <v>3</v>
      </c>
      <c r="F20" s="127" t="n">
        <f aca="false">F19</f>
        <v>45478</v>
      </c>
      <c r="G20" s="127" t="n">
        <f aca="false">G19</f>
        <v>45485</v>
      </c>
      <c r="H20" s="128"/>
    </row>
    <row r="21" customFormat="false" ht="23.85" hidden="false" customHeight="false" outlineLevel="0" collapsed="false">
      <c r="A21" s="125" t="n">
        <v>18</v>
      </c>
      <c r="B21" s="45" t="str">
        <f aca="false">Столовая!A16</f>
        <v>Столовая периметр здания</v>
      </c>
      <c r="C21" s="47" t="str">
        <f aca="false">Столовая!B16</f>
        <v>2 контур защиты</v>
      </c>
      <c r="D21" s="47" t="str">
        <f aca="false">Столовая!C16</f>
        <v>КИУ</v>
      </c>
      <c r="E21" s="126" t="n">
        <f aca="false">Столовая!F16</f>
        <v>10</v>
      </c>
      <c r="F21" s="127" t="n">
        <f aca="false">F20</f>
        <v>45478</v>
      </c>
      <c r="G21" s="127" t="n">
        <f aca="false">G20</f>
        <v>45485</v>
      </c>
      <c r="H21" s="128"/>
    </row>
    <row r="22" customFormat="false" ht="23.85" hidden="false" customHeight="false" outlineLevel="0" collapsed="false">
      <c r="A22" s="125" t="n">
        <v>19</v>
      </c>
      <c r="B22" s="45" t="str">
        <f aca="false">СГП!A4</f>
        <v>СГП 1эт Коридор</v>
      </c>
      <c r="C22" s="47" t="str">
        <f aca="false">СГП!B4</f>
        <v>3 контур защиты</v>
      </c>
      <c r="D22" s="47" t="str">
        <f aca="false">СГП!C4</f>
        <v>КИУ</v>
      </c>
      <c r="E22" s="126" t="n">
        <f aca="false">СГП!F4</f>
        <v>20</v>
      </c>
      <c r="F22" s="127" t="n">
        <f aca="false">F9</f>
        <v>45478</v>
      </c>
      <c r="G22" s="127" t="n">
        <f aca="false">G9</f>
        <v>45485</v>
      </c>
      <c r="H22" s="128"/>
    </row>
    <row r="23" customFormat="false" ht="23.85" hidden="false" customHeight="false" outlineLevel="0" collapsed="false">
      <c r="A23" s="125" t="n">
        <v>20</v>
      </c>
      <c r="B23" s="45" t="str">
        <f aca="false">СГП!A5</f>
        <v>СГП 1эт Зона отгрузки</v>
      </c>
      <c r="C23" s="47" t="str">
        <f aca="false">СГП!B5</f>
        <v>3 контур защиты</v>
      </c>
      <c r="D23" s="47" t="str">
        <f aca="false">СГП!C5</f>
        <v>КИУ</v>
      </c>
      <c r="E23" s="126" t="n">
        <f aca="false">СГП!F5</f>
        <v>1</v>
      </c>
      <c r="F23" s="127" t="n">
        <f aca="false">F22</f>
        <v>45478</v>
      </c>
      <c r="G23" s="127" t="n">
        <f aca="false">G22</f>
        <v>45485</v>
      </c>
      <c r="H23" s="128"/>
    </row>
    <row r="24" customFormat="false" ht="23.85" hidden="false" customHeight="false" outlineLevel="0" collapsed="false">
      <c r="A24" s="125" t="n">
        <v>21</v>
      </c>
      <c r="B24" s="45" t="str">
        <f aca="false">СГП!A6</f>
        <v>СГП 1эт Вход</v>
      </c>
      <c r="C24" s="47" t="str">
        <f aca="false">СГП!B6</f>
        <v>3 контур защиты</v>
      </c>
      <c r="D24" s="47" t="str">
        <f aca="false">СГП!C6</f>
        <v>КИУ</v>
      </c>
      <c r="E24" s="126" t="n">
        <f aca="false">СГП!F6</f>
        <v>1</v>
      </c>
      <c r="F24" s="127" t="n">
        <f aca="false">F23</f>
        <v>45478</v>
      </c>
      <c r="G24" s="127" t="n">
        <f aca="false">G23</f>
        <v>45485</v>
      </c>
      <c r="H24" s="128"/>
    </row>
    <row r="25" customFormat="false" ht="23.85" hidden="false" customHeight="false" outlineLevel="0" collapsed="false">
      <c r="A25" s="125" t="n">
        <v>22</v>
      </c>
      <c r="B25" s="45" t="str">
        <f aca="false">СГП!A7</f>
        <v>СГП 1эт Кабинет</v>
      </c>
      <c r="C25" s="47" t="str">
        <f aca="false">СГП!B7</f>
        <v>3 контур защиты</v>
      </c>
      <c r="D25" s="47" t="str">
        <f aca="false">СГП!C7</f>
        <v>КИУ</v>
      </c>
      <c r="E25" s="126" t="n">
        <f aca="false">СГП!F7</f>
        <v>2</v>
      </c>
      <c r="F25" s="127" t="n">
        <f aca="false">F24</f>
        <v>45478</v>
      </c>
      <c r="G25" s="127" t="n">
        <f aca="false">G24</f>
        <v>45485</v>
      </c>
      <c r="H25" s="128"/>
    </row>
    <row r="26" customFormat="false" ht="23.85" hidden="false" customHeight="false" outlineLevel="0" collapsed="false">
      <c r="A26" s="125" t="n">
        <v>23</v>
      </c>
      <c r="B26" s="45" t="str">
        <f aca="false">СГП!A9</f>
        <v>СГП 1эт Коридор 2</v>
      </c>
      <c r="C26" s="47" t="str">
        <f aca="false">СГП!B9</f>
        <v>3 контур защиты</v>
      </c>
      <c r="D26" s="47" t="str">
        <f aca="false">СГП!C9</f>
        <v>КИУ</v>
      </c>
      <c r="E26" s="126" t="n">
        <f aca="false">СГП!F9</f>
        <v>9</v>
      </c>
      <c r="F26" s="127" t="n">
        <f aca="false">F25</f>
        <v>45478</v>
      </c>
      <c r="G26" s="127" t="n">
        <f aca="false">G25</f>
        <v>45485</v>
      </c>
      <c r="H26" s="128"/>
    </row>
    <row r="27" customFormat="false" ht="23.85" hidden="false" customHeight="false" outlineLevel="0" collapsed="false">
      <c r="A27" s="125" t="n">
        <v>24</v>
      </c>
      <c r="B27" s="45" t="str">
        <f aca="false">СГП!A11</f>
        <v>СГП 1эт Раздевалка</v>
      </c>
      <c r="C27" s="47" t="str">
        <f aca="false">СГП!B11</f>
        <v>3 контур защиты</v>
      </c>
      <c r="D27" s="47" t="str">
        <f aca="false">СГП!C11</f>
        <v>КИУ</v>
      </c>
      <c r="E27" s="126" t="n">
        <f aca="false">СГП!F11</f>
        <v>1</v>
      </c>
      <c r="F27" s="127" t="n">
        <f aca="false">F26</f>
        <v>45478</v>
      </c>
      <c r="G27" s="127" t="n">
        <f aca="false">G26</f>
        <v>45485</v>
      </c>
      <c r="H27" s="128"/>
    </row>
    <row r="28" customFormat="false" ht="23.85" hidden="false" customHeight="false" outlineLevel="0" collapsed="false">
      <c r="A28" s="125" t="n">
        <v>25</v>
      </c>
      <c r="B28" s="45" t="str">
        <f aca="false">СГП!A12</f>
        <v>СГП 1эт Камера №7</v>
      </c>
      <c r="C28" s="47" t="str">
        <f aca="false">СГП!B12</f>
        <v>3 контур защиты</v>
      </c>
      <c r="D28" s="47" t="str">
        <f aca="false">СГП!C12</f>
        <v>КИУ</v>
      </c>
      <c r="E28" s="126" t="n">
        <f aca="false">СГП!F12</f>
        <v>1</v>
      </c>
      <c r="F28" s="127" t="n">
        <f aca="false">F27</f>
        <v>45478</v>
      </c>
      <c r="G28" s="127" t="n">
        <f aca="false">G27</f>
        <v>45485</v>
      </c>
      <c r="H28" s="128"/>
    </row>
    <row r="29" customFormat="false" ht="23.85" hidden="false" customHeight="false" outlineLevel="0" collapsed="false">
      <c r="A29" s="125" t="n">
        <v>26</v>
      </c>
      <c r="B29" s="45" t="str">
        <f aca="false">СГП!A13</f>
        <v>СГП 1эт КШЗ № 1</v>
      </c>
      <c r="C29" s="47" t="str">
        <f aca="false">СГП!B13</f>
        <v>3 контур защиты</v>
      </c>
      <c r="D29" s="47" t="str">
        <f aca="false">СГП!C13</f>
        <v>КИУ</v>
      </c>
      <c r="E29" s="126" t="n">
        <f aca="false">СГП!F13</f>
        <v>1</v>
      </c>
      <c r="F29" s="127" t="n">
        <f aca="false">F28</f>
        <v>45478</v>
      </c>
      <c r="G29" s="127" t="n">
        <f aca="false">G28</f>
        <v>45485</v>
      </c>
      <c r="H29" s="128"/>
    </row>
    <row r="30" customFormat="false" ht="23.85" hidden="false" customHeight="false" outlineLevel="0" collapsed="false">
      <c r="A30" s="125" t="n">
        <v>27</v>
      </c>
      <c r="B30" s="45" t="str">
        <f aca="false">СГП!A14</f>
        <v>СГП 1эт Камера № 4</v>
      </c>
      <c r="C30" s="47" t="str">
        <f aca="false">СГП!B14</f>
        <v>3 контур защиты</v>
      </c>
      <c r="D30" s="47" t="str">
        <f aca="false">СГП!C14</f>
        <v>КИУ</v>
      </c>
      <c r="E30" s="126" t="n">
        <f aca="false">СГП!F14</f>
        <v>2</v>
      </c>
      <c r="F30" s="127" t="n">
        <f aca="false">F29</f>
        <v>45478</v>
      </c>
      <c r="G30" s="127" t="n">
        <f aca="false">G29</f>
        <v>45485</v>
      </c>
      <c r="H30" s="128"/>
    </row>
    <row r="31" customFormat="false" ht="23.85" hidden="false" customHeight="false" outlineLevel="0" collapsed="false">
      <c r="A31" s="125" t="n">
        <v>28</v>
      </c>
      <c r="B31" s="45" t="str">
        <f aca="false">СГП!A15</f>
        <v>СГП 1эт Камера №5</v>
      </c>
      <c r="C31" s="47" t="str">
        <f aca="false">СГП!B15</f>
        <v>3 контур защиты</v>
      </c>
      <c r="D31" s="47" t="str">
        <f aca="false">СГП!C15</f>
        <v>КИУ</v>
      </c>
      <c r="E31" s="126" t="n">
        <f aca="false">СГП!F15</f>
        <v>2</v>
      </c>
      <c r="F31" s="127" t="n">
        <f aca="false">F30</f>
        <v>45478</v>
      </c>
      <c r="G31" s="127" t="n">
        <f aca="false">G30</f>
        <v>45485</v>
      </c>
      <c r="H31" s="128"/>
    </row>
    <row r="32" customFormat="false" ht="23.85" hidden="false" customHeight="false" outlineLevel="0" collapsed="false">
      <c r="A32" s="125" t="n">
        <v>29</v>
      </c>
      <c r="B32" s="45" t="str">
        <f aca="false">СГП!A16</f>
        <v>СГП 1эт Камера №6</v>
      </c>
      <c r="C32" s="47" t="str">
        <f aca="false">СГП!B16</f>
        <v>3 контур защиты</v>
      </c>
      <c r="D32" s="47" t="str">
        <f aca="false">СГП!C16</f>
        <v>КИУ</v>
      </c>
      <c r="E32" s="126" t="n">
        <f aca="false">СГП!F16</f>
        <v>1</v>
      </c>
      <c r="F32" s="127" t="n">
        <f aca="false">F31</f>
        <v>45478</v>
      </c>
      <c r="G32" s="127" t="n">
        <f aca="false">G31</f>
        <v>45485</v>
      </c>
      <c r="H32" s="128"/>
    </row>
    <row r="33" customFormat="false" ht="23.85" hidden="false" customHeight="false" outlineLevel="0" collapsed="false">
      <c r="A33" s="125" t="n">
        <v>30</v>
      </c>
      <c r="B33" s="45" t="str">
        <f aca="false">СГП!A17</f>
        <v>СГП 1эт Вход</v>
      </c>
      <c r="C33" s="47" t="str">
        <f aca="false">СГП!B17</f>
        <v>3 контур защиты</v>
      </c>
      <c r="D33" s="47" t="str">
        <f aca="false">СГП!C17</f>
        <v>ИЛ</v>
      </c>
      <c r="E33" s="126" t="n">
        <f aca="false">СГП!F17</f>
        <v>1</v>
      </c>
      <c r="F33" s="127" t="n">
        <f aca="false">F32</f>
        <v>45478</v>
      </c>
      <c r="G33" s="127" t="n">
        <f aca="false">G32</f>
        <v>45485</v>
      </c>
      <c r="H33" s="128"/>
    </row>
    <row r="34" customFormat="false" ht="23.85" hidden="false" customHeight="false" outlineLevel="0" collapsed="false">
      <c r="A34" s="125" t="n">
        <v>31</v>
      </c>
      <c r="B34" s="45" t="str">
        <f aca="false">СГП!A18</f>
        <v>СГП 1эт Коридор</v>
      </c>
      <c r="C34" s="47" t="str">
        <f aca="false">СГП!B18</f>
        <v>3 контур защиты</v>
      </c>
      <c r="D34" s="47" t="str">
        <f aca="false">СГП!C18</f>
        <v>ИЛ</v>
      </c>
      <c r="E34" s="126" t="n">
        <f aca="false">СГП!F18</f>
        <v>3</v>
      </c>
      <c r="F34" s="127" t="n">
        <f aca="false">F33</f>
        <v>45478</v>
      </c>
      <c r="G34" s="127" t="n">
        <f aca="false">G33</f>
        <v>45485</v>
      </c>
      <c r="H34" s="128"/>
    </row>
    <row r="35" customFormat="false" ht="23.85" hidden="false" customHeight="false" outlineLevel="0" collapsed="false">
      <c r="A35" s="125" t="n">
        <v>32</v>
      </c>
      <c r="B35" s="45" t="str">
        <f aca="false">СГП!A19</f>
        <v>СГП 1эт Зона отгрузки</v>
      </c>
      <c r="C35" s="47" t="str">
        <f aca="false">СГП!B19</f>
        <v>3 контур защиты</v>
      </c>
      <c r="D35" s="47" t="str">
        <f aca="false">СГП!C19</f>
        <v>ИЛ</v>
      </c>
      <c r="E35" s="126" t="n">
        <f aca="false">СГП!F19</f>
        <v>3</v>
      </c>
      <c r="F35" s="127" t="n">
        <f aca="false">F34</f>
        <v>45478</v>
      </c>
      <c r="G35" s="127" t="n">
        <f aca="false">G34</f>
        <v>45485</v>
      </c>
      <c r="H35" s="128"/>
    </row>
    <row r="36" customFormat="false" ht="23.85" hidden="false" customHeight="false" outlineLevel="0" collapsed="false">
      <c r="A36" s="125" t="n">
        <v>33</v>
      </c>
      <c r="B36" s="45" t="str">
        <f aca="false">СГП!A20</f>
        <v>СГП 1эт Камера № 3</v>
      </c>
      <c r="C36" s="47" t="str">
        <f aca="false">СГП!B20</f>
        <v>3 контур защиты</v>
      </c>
      <c r="D36" s="47" t="str">
        <f aca="false">СГП!C20</f>
        <v>ИЛ</v>
      </c>
      <c r="E36" s="126" t="n">
        <f aca="false">СГП!F20</f>
        <v>1</v>
      </c>
      <c r="F36" s="127" t="n">
        <f aca="false">F35</f>
        <v>45478</v>
      </c>
      <c r="G36" s="127" t="n">
        <f aca="false">G35</f>
        <v>45485</v>
      </c>
      <c r="H36" s="128"/>
    </row>
    <row r="37" customFormat="false" ht="23.85" hidden="false" customHeight="false" outlineLevel="0" collapsed="false">
      <c r="A37" s="125" t="n">
        <v>34</v>
      </c>
      <c r="B37" s="45" t="str">
        <f aca="false">СГП!A21</f>
        <v>СГП 1эт Кабинет</v>
      </c>
      <c r="C37" s="47" t="str">
        <f aca="false">СГП!B21</f>
        <v>3 контур защиты</v>
      </c>
      <c r="D37" s="47" t="str">
        <f aca="false">СГП!C21</f>
        <v>ИМ</v>
      </c>
      <c r="E37" s="126" t="n">
        <f aca="false">СГП!F21</f>
        <v>2</v>
      </c>
      <c r="F37" s="127" t="n">
        <f aca="false">F36</f>
        <v>45478</v>
      </c>
      <c r="G37" s="127" t="n">
        <f aca="false">G36</f>
        <v>45485</v>
      </c>
      <c r="H37" s="128"/>
    </row>
    <row r="38" customFormat="false" ht="23.85" hidden="false" customHeight="false" outlineLevel="0" collapsed="false">
      <c r="A38" s="125" t="n">
        <v>35</v>
      </c>
      <c r="B38" s="45" t="str">
        <f aca="false">СГП!A22</f>
        <v>СГП периметр здания</v>
      </c>
      <c r="C38" s="47" t="str">
        <f aca="false">СГП!B22</f>
        <v>2 контур защиты</v>
      </c>
      <c r="D38" s="47" t="str">
        <f aca="false">СГП!C22</f>
        <v>КИУ</v>
      </c>
      <c r="E38" s="126" t="n">
        <f aca="false">СГП!F22</f>
        <v>37</v>
      </c>
      <c r="F38" s="127" t="n">
        <f aca="false">F37</f>
        <v>45478</v>
      </c>
      <c r="G38" s="127" t="n">
        <f aca="false">G37</f>
        <v>45485</v>
      </c>
      <c r="H38" s="128"/>
    </row>
    <row r="39" customFormat="false" ht="23.85" hidden="false" customHeight="false" outlineLevel="0" collapsed="false">
      <c r="A39" s="125" t="n">
        <v>36</v>
      </c>
      <c r="B39" s="45" t="str">
        <f aca="false">'Склад ЦТФ'!A5</f>
        <v>ЦТФ Правое крыло</v>
      </c>
      <c r="C39" s="47" t="str">
        <f aca="false">'Склад ЦТФ'!B5</f>
        <v>3 контур защиты</v>
      </c>
      <c r="D39" s="47" t="str">
        <f aca="false">'Склад ЦТФ'!C5</f>
        <v>КИУ</v>
      </c>
      <c r="E39" s="131" t="n">
        <f aca="false">'Склад ЦТФ'!F5</f>
        <v>4</v>
      </c>
      <c r="F39" s="127" t="n">
        <f aca="false">F38</f>
        <v>45478</v>
      </c>
      <c r="G39" s="127" t="n">
        <f aca="false">G38</f>
        <v>45485</v>
      </c>
      <c r="H39" s="128"/>
    </row>
    <row r="40" customFormat="false" ht="23.85" hidden="false" customHeight="false" outlineLevel="0" collapsed="false">
      <c r="A40" s="125" t="n">
        <v>37</v>
      </c>
      <c r="B40" s="45" t="str">
        <f aca="false">'Склад ЦТФ'!A6</f>
        <v>ЦТФ Котел 1-7</v>
      </c>
      <c r="C40" s="47" t="str">
        <f aca="false">'Склад ЦТФ'!B6</f>
        <v>3 контур защиты</v>
      </c>
      <c r="D40" s="47" t="str">
        <f aca="false">'Склад ЦТФ'!C6</f>
        <v>КИУ</v>
      </c>
      <c r="E40" s="131" t="n">
        <f aca="false">'Склад ЦТФ'!F6</f>
        <v>4</v>
      </c>
      <c r="F40" s="127" t="n">
        <f aca="false">F39</f>
        <v>45478</v>
      </c>
      <c r="G40" s="127" t="n">
        <f aca="false">G39</f>
        <v>45485</v>
      </c>
      <c r="H40" s="128"/>
    </row>
    <row r="41" customFormat="false" ht="23.85" hidden="false" customHeight="false" outlineLevel="0" collapsed="false">
      <c r="A41" s="125" t="n">
        <v>38</v>
      </c>
      <c r="B41" s="45" t="str">
        <f aca="false">'Склад ЦТФ'!A7</f>
        <v>ЦТФ Левое крыло</v>
      </c>
      <c r="C41" s="47" t="str">
        <f aca="false">'Склад ЦТФ'!B7</f>
        <v>3 контур защиты</v>
      </c>
      <c r="D41" s="47" t="str">
        <f aca="false">'Склад ЦТФ'!C7</f>
        <v>КИУ</v>
      </c>
      <c r="E41" s="131" t="n">
        <f aca="false">'Склад ЦТФ'!F7</f>
        <v>12</v>
      </c>
      <c r="F41" s="127" t="n">
        <f aca="false">F40</f>
        <v>45478</v>
      </c>
      <c r="G41" s="127" t="n">
        <f aca="false">G40</f>
        <v>45485</v>
      </c>
      <c r="H41" s="128"/>
    </row>
    <row r="42" customFormat="false" ht="23.85" hidden="false" customHeight="false" outlineLevel="0" collapsed="false">
      <c r="A42" s="125" t="n">
        <v>39</v>
      </c>
      <c r="B42" s="45" t="str">
        <f aca="false">'Склад ЦТФ'!A8</f>
        <v>ЦТФ Бытовые помещения</v>
      </c>
      <c r="C42" s="47" t="str">
        <f aca="false">'Склад ЦТФ'!B8</f>
        <v>3 контур защиты</v>
      </c>
      <c r="D42" s="47" t="str">
        <f aca="false">'Склад ЦТФ'!C8</f>
        <v>КИУ</v>
      </c>
      <c r="E42" s="131" t="n">
        <f aca="false">'Склад ЦТФ'!F8</f>
        <v>2</v>
      </c>
      <c r="F42" s="127" t="n">
        <f aca="false">F41</f>
        <v>45478</v>
      </c>
      <c r="G42" s="127" t="n">
        <f aca="false">G41</f>
        <v>45485</v>
      </c>
      <c r="H42" s="128"/>
    </row>
    <row r="43" customFormat="false" ht="23.85" hidden="false" customHeight="false" outlineLevel="0" collapsed="false">
      <c r="A43" s="125" t="n">
        <v>40</v>
      </c>
      <c r="B43" s="45" t="str">
        <f aca="false">'Склад ЦТФ'!A9</f>
        <v>ЦТФ Правое крыло</v>
      </c>
      <c r="C43" s="47" t="str">
        <f aca="false">'Склад ЦТФ'!B9</f>
        <v>3 контур защиты</v>
      </c>
      <c r="D43" s="47" t="str">
        <f aca="false">'Склад ЦТФ'!C9</f>
        <v>ИЛ</v>
      </c>
      <c r="E43" s="131" t="n">
        <f aca="false">'Склад ЦТФ'!F9</f>
        <v>2</v>
      </c>
      <c r="F43" s="127" t="n">
        <f aca="false">F42</f>
        <v>45478</v>
      </c>
      <c r="G43" s="127" t="n">
        <f aca="false">G42</f>
        <v>45485</v>
      </c>
      <c r="H43" s="128"/>
    </row>
    <row r="44" customFormat="false" ht="23.85" hidden="false" customHeight="false" outlineLevel="0" collapsed="false">
      <c r="A44" s="125" t="n">
        <v>41</v>
      </c>
      <c r="B44" s="45" t="str">
        <f aca="false">'Склад ЦТФ'!A10</f>
        <v>ЦТФ Левое крыло</v>
      </c>
      <c r="C44" s="47" t="str">
        <f aca="false">'Склад ЦТФ'!B10</f>
        <v>3 контур защиты</v>
      </c>
      <c r="D44" s="47" t="str">
        <f aca="false">'Склад ЦТФ'!C10</f>
        <v>ИЛ</v>
      </c>
      <c r="E44" s="131" t="n">
        <f aca="false">'Склад ЦТФ'!F10</f>
        <v>5</v>
      </c>
      <c r="F44" s="127" t="n">
        <f aca="false">F43</f>
        <v>45478</v>
      </c>
      <c r="G44" s="127" t="n">
        <f aca="false">G43</f>
        <v>45485</v>
      </c>
      <c r="H44" s="128"/>
    </row>
    <row r="45" customFormat="false" ht="23.85" hidden="false" customHeight="false" outlineLevel="0" collapsed="false">
      <c r="A45" s="125" t="n">
        <v>42</v>
      </c>
      <c r="B45" s="45" t="str">
        <f aca="false">'Склад ЦТФ'!A11</f>
        <v>ЦТФ Бытовые помещения</v>
      </c>
      <c r="C45" s="47" t="str">
        <f aca="false">'Склад ЦТФ'!B11</f>
        <v>3 контур защиты</v>
      </c>
      <c r="D45" s="47" t="str">
        <f aca="false">'Склад ЦТФ'!C11</f>
        <v>ИЛ</v>
      </c>
      <c r="E45" s="131" t="n">
        <f aca="false">'Склад ЦТФ'!F11</f>
        <v>1</v>
      </c>
      <c r="F45" s="127" t="n">
        <f aca="false">F44</f>
        <v>45478</v>
      </c>
      <c r="G45" s="127" t="n">
        <f aca="false">G44</f>
        <v>45485</v>
      </c>
      <c r="H45" s="128"/>
    </row>
    <row r="46" customFormat="false" ht="23.85" hidden="false" customHeight="false" outlineLevel="0" collapsed="false">
      <c r="A46" s="125" t="n">
        <v>43</v>
      </c>
      <c r="B46" s="45" t="str">
        <f aca="false">'Склад ЦТФ'!A12</f>
        <v>ЦТФ Периметр здания</v>
      </c>
      <c r="C46" s="47" t="str">
        <f aca="false">'Склад ЦТФ'!B12</f>
        <v>2 контур защиты</v>
      </c>
      <c r="D46" s="47" t="str">
        <f aca="false">'Склад ЦТФ'!C12</f>
        <v>КИУ</v>
      </c>
      <c r="E46" s="131" t="n">
        <f aca="false">'Склад ЦТФ'!F12</f>
        <v>21</v>
      </c>
      <c r="F46" s="127" t="n">
        <f aca="false">F45</f>
        <v>45478</v>
      </c>
      <c r="G46" s="127" t="n">
        <f aca="false">G45</f>
        <v>45485</v>
      </c>
      <c r="H46" s="128"/>
    </row>
    <row r="47" customFormat="false" ht="23.85" hidden="false" customHeight="false" outlineLevel="0" collapsed="false">
      <c r="A47" s="125" t="n">
        <v>44</v>
      </c>
      <c r="B47" s="45" t="str">
        <f aca="false">'Цех убоя и переработки птицы'!A5</f>
        <v>ЦуиПП Склад хранения упаковочных материалов</v>
      </c>
      <c r="C47" s="47" t="str">
        <f aca="false">'Цех убоя и переработки птицы'!B5</f>
        <v>3 контур защиты</v>
      </c>
      <c r="D47" s="47" t="str">
        <f aca="false">'Цех убоя и переработки птицы'!C5</f>
        <v>КИУ</v>
      </c>
      <c r="E47" s="131" t="n">
        <f aca="false">'Цех убоя и переработки птицы'!F5</f>
        <v>1</v>
      </c>
      <c r="F47" s="127" t="n">
        <f aca="false">F46</f>
        <v>45478</v>
      </c>
      <c r="G47" s="127" t="n">
        <f aca="false">G46</f>
        <v>45485</v>
      </c>
      <c r="H47" s="128"/>
    </row>
    <row r="48" customFormat="false" ht="23.85" hidden="false" customHeight="false" outlineLevel="0" collapsed="false">
      <c r="A48" s="125" t="n">
        <v>45</v>
      </c>
      <c r="B48" s="45" t="str">
        <f aca="false">'Цех убоя и переработки птицы'!A6</f>
        <v>ЦуиПП Кабинет руководителя</v>
      </c>
      <c r="C48" s="47" t="str">
        <f aca="false">'Цех убоя и переработки птицы'!B6</f>
        <v>3 контур защиты</v>
      </c>
      <c r="D48" s="47" t="str">
        <f aca="false">'Цех убоя и переработки птицы'!C6</f>
        <v>КИУ</v>
      </c>
      <c r="E48" s="131" t="n">
        <f aca="false">'Цех убоя и переработки птицы'!F6</f>
        <v>3</v>
      </c>
      <c r="F48" s="127" t="n">
        <f aca="false">F47</f>
        <v>45478</v>
      </c>
      <c r="G48" s="127" t="n">
        <f aca="false">G47</f>
        <v>45485</v>
      </c>
      <c r="H48" s="128"/>
    </row>
    <row r="49" customFormat="false" ht="23.85" hidden="false" customHeight="false" outlineLevel="0" collapsed="false">
      <c r="A49" s="125" t="n">
        <v>46</v>
      </c>
      <c r="B49" s="45" t="str">
        <f aca="false">'Цех убоя и переработки птицы'!A7</f>
        <v>ЦуиПП Кабинет тех.службы</v>
      </c>
      <c r="C49" s="47" t="str">
        <f aca="false">'Цех убоя и переработки птицы'!B7</f>
        <v>3 контур защиты</v>
      </c>
      <c r="D49" s="47" t="str">
        <f aca="false">'Цех убоя и переработки птицы'!C7</f>
        <v>КИУ</v>
      </c>
      <c r="E49" s="131" t="n">
        <f aca="false">'Цех убоя и переработки птицы'!F7</f>
        <v>1</v>
      </c>
      <c r="F49" s="127" t="n">
        <f aca="false">F48</f>
        <v>45478</v>
      </c>
      <c r="G49" s="127" t="n">
        <f aca="false">G48</f>
        <v>45485</v>
      </c>
      <c r="H49" s="128"/>
    </row>
    <row r="50" customFormat="false" ht="23.85" hidden="false" customHeight="false" outlineLevel="0" collapsed="false">
      <c r="A50" s="125" t="n">
        <v>47</v>
      </c>
      <c r="B50" s="45" t="str">
        <f aca="false">'Цех убоя и переработки птицы'!A8</f>
        <v>ЦуиПП Теплоузел</v>
      </c>
      <c r="C50" s="47" t="str">
        <f aca="false">'Цех убоя и переработки птицы'!B8</f>
        <v>3 контур защиты</v>
      </c>
      <c r="D50" s="47" t="str">
        <f aca="false">'Цех убоя и переработки птицы'!C8</f>
        <v>КИУ</v>
      </c>
      <c r="E50" s="131" t="n">
        <f aca="false">'Цех убоя и переработки птицы'!F8</f>
        <v>1</v>
      </c>
      <c r="F50" s="127" t="n">
        <f aca="false">F49</f>
        <v>45478</v>
      </c>
      <c r="G50" s="127" t="n">
        <f aca="false">G49</f>
        <v>45485</v>
      </c>
      <c r="H50" s="128"/>
    </row>
    <row r="51" customFormat="false" ht="23.85" hidden="false" customHeight="false" outlineLevel="0" collapsed="false">
      <c r="A51" s="125" t="n">
        <v>48</v>
      </c>
      <c r="B51" s="45" t="str">
        <f aca="false">'Цех убоя и переработки птицы'!A9</f>
        <v>ЦуиПП Компрессорная и холодильные установки</v>
      </c>
      <c r="C51" s="47" t="str">
        <f aca="false">'Цех убоя и переработки птицы'!B9</f>
        <v>3 контур защиты</v>
      </c>
      <c r="D51" s="47" t="str">
        <f aca="false">'Цех убоя и переработки птицы'!C9</f>
        <v>КИУ</v>
      </c>
      <c r="E51" s="131" t="n">
        <f aca="false">'Цех убоя и переработки птицы'!F9</f>
        <v>2</v>
      </c>
      <c r="F51" s="127" t="n">
        <f aca="false">F50</f>
        <v>45478</v>
      </c>
      <c r="G51" s="127" t="n">
        <f aca="false">G50</f>
        <v>45485</v>
      </c>
      <c r="H51" s="128"/>
    </row>
    <row r="52" customFormat="false" ht="23.85" hidden="false" customHeight="false" outlineLevel="0" collapsed="false">
      <c r="A52" s="125" t="n">
        <v>49</v>
      </c>
      <c r="B52" s="45" t="str">
        <f aca="false">'Цех убоя и переработки птицы'!A10</f>
        <v>ЦуиПП Щитовая</v>
      </c>
      <c r="C52" s="47" t="str">
        <f aca="false">'Цех убоя и переработки птицы'!B10</f>
        <v>3 контур защиты</v>
      </c>
      <c r="D52" s="47" t="str">
        <f aca="false">'Цех убоя и переработки птицы'!C10</f>
        <v>КИУ</v>
      </c>
      <c r="E52" s="131" t="n">
        <f aca="false">'Цех убоя и переработки птицы'!F10</f>
        <v>5</v>
      </c>
      <c r="F52" s="127" t="n">
        <f aca="false">F51</f>
        <v>45478</v>
      </c>
      <c r="G52" s="127" t="n">
        <f aca="false">G51</f>
        <v>45485</v>
      </c>
      <c r="H52" s="128"/>
    </row>
    <row r="53" customFormat="false" ht="23.85" hidden="false" customHeight="false" outlineLevel="0" collapsed="false">
      <c r="A53" s="125" t="n">
        <v>50</v>
      </c>
      <c r="B53" s="45" t="str">
        <f aca="false">'Цех убоя и переработки птицы'!A11</f>
        <v>ЦуиПП Водоподготовка</v>
      </c>
      <c r="C53" s="47" t="str">
        <f aca="false">'Цех убоя и переработки птицы'!B11</f>
        <v>3 контур защиты</v>
      </c>
      <c r="D53" s="47" t="str">
        <f aca="false">'Цех убоя и переработки птицы'!C11</f>
        <v>КИУ</v>
      </c>
      <c r="E53" s="131" t="n">
        <f aca="false">'Цех убоя и переработки птицы'!F11</f>
        <v>2</v>
      </c>
      <c r="F53" s="127" t="n">
        <f aca="false">F52</f>
        <v>45478</v>
      </c>
      <c r="G53" s="127" t="n">
        <f aca="false">G52</f>
        <v>45485</v>
      </c>
      <c r="H53" s="128"/>
    </row>
    <row r="54" customFormat="false" ht="23.85" hidden="false" customHeight="false" outlineLevel="0" collapsed="false">
      <c r="A54" s="125" t="n">
        <v>51</v>
      </c>
      <c r="B54" s="45" t="str">
        <f aca="false">'Цех убоя и переработки птицы'!A12</f>
        <v>ЦуиПП Коридор</v>
      </c>
      <c r="C54" s="47" t="str">
        <f aca="false">'Цех убоя и переработки птицы'!B12</f>
        <v>3 контур защиты</v>
      </c>
      <c r="D54" s="47" t="str">
        <f aca="false">'Цех убоя и переработки птицы'!C12</f>
        <v>КИУ</v>
      </c>
      <c r="E54" s="131" t="n">
        <f aca="false">'Цех убоя и переработки птицы'!F12</f>
        <v>1</v>
      </c>
      <c r="F54" s="127" t="n">
        <f aca="false">F53</f>
        <v>45478</v>
      </c>
      <c r="G54" s="127" t="n">
        <f aca="false">G53</f>
        <v>45485</v>
      </c>
      <c r="H54" s="128"/>
    </row>
    <row r="55" customFormat="false" ht="23.85" hidden="false" customHeight="false" outlineLevel="0" collapsed="false">
      <c r="A55" s="125" t="n">
        <v>52</v>
      </c>
      <c r="B55" s="45" t="str">
        <f aca="false">'Цех убоя и переработки птицы'!A13</f>
        <v>ЦуиПП Склад хранения моющих средств</v>
      </c>
      <c r="C55" s="47" t="str">
        <f aca="false">'Цех убоя и переработки птицы'!B13</f>
        <v>3 контур защиты</v>
      </c>
      <c r="D55" s="47" t="str">
        <f aca="false">'Цех убоя и переработки птицы'!C13</f>
        <v>КИУ</v>
      </c>
      <c r="E55" s="131" t="n">
        <f aca="false">'Цех убоя и переработки птицы'!F13</f>
        <v>1</v>
      </c>
      <c r="F55" s="127" t="n">
        <f aca="false">F54</f>
        <v>45478</v>
      </c>
      <c r="G55" s="127" t="n">
        <f aca="false">G54</f>
        <v>45485</v>
      </c>
      <c r="H55" s="128"/>
    </row>
    <row r="56" customFormat="false" ht="23.85" hidden="false" customHeight="false" outlineLevel="0" collapsed="false">
      <c r="A56" s="125" t="n">
        <v>53</v>
      </c>
      <c r="B56" s="45" t="str">
        <f aca="false">'Цех убоя и переработки птицы'!A14</f>
        <v>ЦуиПП Бытовое помещение</v>
      </c>
      <c r="C56" s="47" t="str">
        <f aca="false">'Цех убоя и переработки птицы'!B14</f>
        <v>3 контур защиты</v>
      </c>
      <c r="D56" s="47" t="str">
        <f aca="false">'Цех убоя и переработки птицы'!C14</f>
        <v>КИУ</v>
      </c>
      <c r="E56" s="131" t="n">
        <f aca="false">'Цех убоя и переработки птицы'!F14</f>
        <v>1</v>
      </c>
      <c r="F56" s="127" t="n">
        <f aca="false">F55</f>
        <v>45478</v>
      </c>
      <c r="G56" s="127" t="n">
        <f aca="false">G55</f>
        <v>45485</v>
      </c>
      <c r="H56" s="128"/>
    </row>
    <row r="57" customFormat="false" ht="23.85" hidden="false" customHeight="false" outlineLevel="0" collapsed="false">
      <c r="A57" s="125" t="n">
        <v>54</v>
      </c>
      <c r="B57" s="45" t="str">
        <f aca="false">'Цех убоя и переработки птицы'!A15</f>
        <v>ЦуиПП Вскрывочная</v>
      </c>
      <c r="C57" s="47" t="str">
        <f aca="false">'Цех убоя и переработки птицы'!B15</f>
        <v>3 контур защиты</v>
      </c>
      <c r="D57" s="47" t="str">
        <f aca="false">'Цех убоя и переработки птицы'!C15</f>
        <v>КИУ</v>
      </c>
      <c r="E57" s="131" t="n">
        <f aca="false">'Цех убоя и переработки птицы'!F15</f>
        <v>1</v>
      </c>
      <c r="F57" s="127" t="n">
        <f aca="false">F56</f>
        <v>45478</v>
      </c>
      <c r="G57" s="127" t="n">
        <f aca="false">G56</f>
        <v>45485</v>
      </c>
      <c r="H57" s="128"/>
    </row>
    <row r="58" customFormat="false" ht="23.85" hidden="false" customHeight="false" outlineLevel="0" collapsed="false">
      <c r="A58" s="125" t="n">
        <v>55</v>
      </c>
      <c r="B58" s="45" t="str">
        <f aca="false">'Цех убоя и переработки птицы'!A16</f>
        <v>ЦуиПП Раздевалки</v>
      </c>
      <c r="C58" s="47" t="str">
        <f aca="false">'Цех убоя и переработки птицы'!B16</f>
        <v>3 контур защиты</v>
      </c>
      <c r="D58" s="47" t="str">
        <f aca="false">'Цех убоя и переработки птицы'!C16</f>
        <v>КИУ</v>
      </c>
      <c r="E58" s="131" t="n">
        <f aca="false">'Цех убоя и переработки птицы'!F16</f>
        <v>3</v>
      </c>
      <c r="F58" s="127" t="n">
        <f aca="false">F57</f>
        <v>45478</v>
      </c>
      <c r="G58" s="127" t="n">
        <f aca="false">G57</f>
        <v>45485</v>
      </c>
      <c r="H58" s="128"/>
    </row>
    <row r="59" customFormat="false" ht="23.85" hidden="false" customHeight="false" outlineLevel="0" collapsed="false">
      <c r="A59" s="125" t="n">
        <v>56</v>
      </c>
      <c r="B59" s="45" t="str">
        <f aca="false">'Цех убоя и переработки птицы'!A17</f>
        <v>ЦуиПП Кабинет мастеров и учетчиков</v>
      </c>
      <c r="C59" s="47" t="str">
        <f aca="false">'Цех убоя и переработки птицы'!B17</f>
        <v>3 контур защиты</v>
      </c>
      <c r="D59" s="47" t="str">
        <f aca="false">'Цех убоя и переработки птицы'!C17</f>
        <v>КИУ</v>
      </c>
      <c r="E59" s="131" t="n">
        <f aca="false">'Цех убоя и переработки птицы'!F17</f>
        <v>2</v>
      </c>
      <c r="F59" s="127" t="n">
        <f aca="false">F58</f>
        <v>45478</v>
      </c>
      <c r="G59" s="127" t="n">
        <f aca="false">G58</f>
        <v>45485</v>
      </c>
      <c r="H59" s="128"/>
    </row>
    <row r="60" customFormat="false" ht="23.85" hidden="false" customHeight="false" outlineLevel="0" collapsed="false">
      <c r="A60" s="125" t="n">
        <v>57</v>
      </c>
      <c r="B60" s="45" t="str">
        <f aca="false">'Цех убоя и переработки птицы'!A18</f>
        <v>ЦуиПП Кабинет руководителя</v>
      </c>
      <c r="C60" s="47" t="str">
        <f aca="false">'Цех убоя и переработки птицы'!B18</f>
        <v>3 контур защиты</v>
      </c>
      <c r="D60" s="47" t="str">
        <f aca="false">'Цех убоя и переработки птицы'!C18</f>
        <v>ИЛ</v>
      </c>
      <c r="E60" s="131" t="n">
        <f aca="false">'Цех убоя и переработки птицы'!F18</f>
        <v>1</v>
      </c>
      <c r="F60" s="127" t="n">
        <f aca="false">F59</f>
        <v>45478</v>
      </c>
      <c r="G60" s="127" t="n">
        <f aca="false">G59</f>
        <v>45485</v>
      </c>
      <c r="H60" s="128"/>
    </row>
    <row r="61" customFormat="false" ht="23.85" hidden="false" customHeight="false" outlineLevel="0" collapsed="false">
      <c r="A61" s="125" t="n">
        <v>58</v>
      </c>
      <c r="B61" s="45" t="str">
        <f aca="false">'Цех убоя и переработки птицы'!A19</f>
        <v>ЦуиПП Производственный цех</v>
      </c>
      <c r="C61" s="47" t="str">
        <f aca="false">'Цех убоя и переработки птицы'!B19</f>
        <v>3 контур защиты</v>
      </c>
      <c r="D61" s="47" t="str">
        <f aca="false">'Цех убоя и переработки птицы'!C19</f>
        <v>ИЛ</v>
      </c>
      <c r="E61" s="131" t="n">
        <f aca="false">'Цех убоя и переработки птицы'!F19</f>
        <v>15</v>
      </c>
      <c r="F61" s="127" t="n">
        <f aca="false">F60</f>
        <v>45478</v>
      </c>
      <c r="G61" s="127" t="n">
        <f aca="false">G60</f>
        <v>45485</v>
      </c>
      <c r="H61" s="128"/>
    </row>
    <row r="62" customFormat="false" ht="23.85" hidden="false" customHeight="false" outlineLevel="0" collapsed="false">
      <c r="A62" s="125" t="n">
        <v>59</v>
      </c>
      <c r="B62" s="45" t="str">
        <f aca="false">'Цех убоя и переработки птицы'!A20</f>
        <v>ЦуиПП Кабинет мастеров и учетчиков</v>
      </c>
      <c r="C62" s="47" t="str">
        <f aca="false">'Цех убоя и переработки птицы'!B20</f>
        <v>3 контур защиты</v>
      </c>
      <c r="D62" s="47" t="str">
        <f aca="false">'Цех убоя и переработки птицы'!C20</f>
        <v>ИЛ</v>
      </c>
      <c r="E62" s="131" t="n">
        <f aca="false">'Цех убоя и переработки птицы'!F20</f>
        <v>1</v>
      </c>
      <c r="F62" s="127" t="n">
        <f aca="false">F61</f>
        <v>45478</v>
      </c>
      <c r="G62" s="127" t="n">
        <f aca="false">G61</f>
        <v>45485</v>
      </c>
      <c r="H62" s="128"/>
    </row>
    <row r="63" customFormat="false" ht="23.85" hidden="false" customHeight="false" outlineLevel="0" collapsed="false">
      <c r="A63" s="125" t="n">
        <v>61</v>
      </c>
      <c r="B63" s="45" t="str">
        <f aca="false">'Цех убоя и переработки птицы'!A21</f>
        <v>ЦуиПП Помещение рядом с раздевалками</v>
      </c>
      <c r="C63" s="47" t="str">
        <f aca="false">'Цех убоя и переработки птицы'!B21</f>
        <v>3 контур защиты</v>
      </c>
      <c r="D63" s="47" t="str">
        <f aca="false">'Цех убоя и переработки птицы'!C21</f>
        <v>ИЛ</v>
      </c>
      <c r="E63" s="131" t="n">
        <f aca="false">'Цех убоя и переработки птицы'!F21</f>
        <v>1</v>
      </c>
      <c r="F63" s="127" t="n">
        <f aca="false">F62</f>
        <v>45478</v>
      </c>
      <c r="G63" s="127" t="n">
        <f aca="false">G62</f>
        <v>45485</v>
      </c>
      <c r="H63" s="128"/>
    </row>
    <row r="64" customFormat="false" ht="23.85" hidden="false" customHeight="false" outlineLevel="0" collapsed="false">
      <c r="A64" s="125" t="n">
        <v>62</v>
      </c>
      <c r="B64" s="45" t="str">
        <f aca="false">'Цех убоя и переработки птицы'!A22</f>
        <v>ЦуиПП Коридор</v>
      </c>
      <c r="C64" s="47" t="str">
        <f aca="false">'Цех убоя и переработки птицы'!B22</f>
        <v>3 контур защиты</v>
      </c>
      <c r="D64" s="47" t="str">
        <f aca="false">'Цех убоя и переработки птицы'!C22</f>
        <v>ИЛ</v>
      </c>
      <c r="E64" s="131" t="n">
        <f aca="false">'Цех убоя и переработки птицы'!F22</f>
        <v>3</v>
      </c>
      <c r="F64" s="127" t="n">
        <f aca="false">F63</f>
        <v>45478</v>
      </c>
      <c r="G64" s="127" t="n">
        <f aca="false">G63</f>
        <v>45485</v>
      </c>
      <c r="H64" s="128"/>
    </row>
    <row r="65" customFormat="false" ht="23.85" hidden="false" customHeight="false" outlineLevel="0" collapsed="false">
      <c r="A65" s="125" t="n">
        <v>63</v>
      </c>
      <c r="B65" s="45" t="str">
        <f aca="false">'Цех убоя и переработки птицы'!A23</f>
        <v>ЦуиПП Коридор</v>
      </c>
      <c r="C65" s="47" t="str">
        <f aca="false">'Цех убоя и переработки птицы'!B23</f>
        <v>3 контур защиты</v>
      </c>
      <c r="D65" s="47" t="str">
        <f aca="false">'Цех убоя и переработки птицы'!C23</f>
        <v>ИЛ</v>
      </c>
      <c r="E65" s="131" t="n">
        <f aca="false">'Цех убоя и переработки птицы'!F23</f>
        <v>1</v>
      </c>
      <c r="F65" s="127" t="n">
        <f aca="false">F64</f>
        <v>45478</v>
      </c>
      <c r="G65" s="127" t="n">
        <f aca="false">G64</f>
        <v>45485</v>
      </c>
      <c r="H65" s="128"/>
    </row>
    <row r="66" customFormat="false" ht="23.85" hidden="false" customHeight="false" outlineLevel="0" collapsed="false">
      <c r="A66" s="125" t="n">
        <v>64</v>
      </c>
      <c r="B66" s="45" t="str">
        <f aca="false">'Цех убоя и переработки птицы'!A24</f>
        <v>ЦуиПП Кабинет мастеров и учетчиков</v>
      </c>
      <c r="C66" s="47" t="str">
        <f aca="false">'Цех убоя и переработки птицы'!B24</f>
        <v>3 контур защиты</v>
      </c>
      <c r="D66" s="47" t="str">
        <f aca="false">'Цех убоя и переработки птицы'!C24</f>
        <v>ИМ</v>
      </c>
      <c r="E66" s="131" t="n">
        <f aca="false">'Цех убоя и переработки птицы'!F24</f>
        <v>2</v>
      </c>
      <c r="F66" s="127" t="n">
        <f aca="false">F65</f>
        <v>45478</v>
      </c>
      <c r="G66" s="127" t="n">
        <f aca="false">G65</f>
        <v>45485</v>
      </c>
      <c r="H66" s="128"/>
    </row>
    <row r="67" customFormat="false" ht="23.85" hidden="false" customHeight="false" outlineLevel="0" collapsed="false">
      <c r="A67" s="125" t="n">
        <v>65</v>
      </c>
      <c r="B67" s="45" t="str">
        <f aca="false">'Цех убоя и переработки птицы'!A25</f>
        <v>ЦуиПП Кабинет руководителя</v>
      </c>
      <c r="C67" s="47" t="str">
        <f aca="false">'Цех убоя и переработки птицы'!B25</f>
        <v>3 контур защиты</v>
      </c>
      <c r="D67" s="47" t="str">
        <f aca="false">'Цех убоя и переработки птицы'!C25</f>
        <v>ИМ</v>
      </c>
      <c r="E67" s="131" t="n">
        <f aca="false">'Цех убоя и переработки птицы'!F25</f>
        <v>1</v>
      </c>
      <c r="F67" s="127" t="n">
        <f aca="false">F66</f>
        <v>45478</v>
      </c>
      <c r="G67" s="127" t="n">
        <f aca="false">G66</f>
        <v>45485</v>
      </c>
      <c r="H67" s="128"/>
    </row>
    <row r="68" customFormat="false" ht="23.85" hidden="false" customHeight="false" outlineLevel="0" collapsed="false">
      <c r="A68" s="125" t="n">
        <v>66</v>
      </c>
      <c r="B68" s="45" t="str">
        <f aca="false">'Цех убоя и переработки птицы'!A26</f>
        <v>ЦуиПП Кабинет тех.службы</v>
      </c>
      <c r="C68" s="47" t="str">
        <f aca="false">'Цех убоя и переработки птицы'!B26</f>
        <v>3 контур защиты</v>
      </c>
      <c r="D68" s="47" t="str">
        <f aca="false">'Цех убоя и переработки птицы'!C26</f>
        <v>ИМ</v>
      </c>
      <c r="E68" s="131" t="n">
        <f aca="false">'Цех убоя и переработки птицы'!F26</f>
        <v>1</v>
      </c>
      <c r="F68" s="127" t="n">
        <f aca="false">F67</f>
        <v>45478</v>
      </c>
      <c r="G68" s="127" t="n">
        <f aca="false">G67</f>
        <v>45485</v>
      </c>
      <c r="H68" s="128"/>
    </row>
    <row r="69" customFormat="false" ht="23.85" hidden="false" customHeight="false" outlineLevel="0" collapsed="false">
      <c r="A69" s="125" t="n">
        <v>67</v>
      </c>
      <c r="B69" s="45" t="str">
        <f aca="false">'Цех убоя и переработки птицы'!A27</f>
        <v>ЦуиПП Раздевалки</v>
      </c>
      <c r="C69" s="47" t="str">
        <f aca="false">'Цех убоя и переработки птицы'!B27</f>
        <v>3 контур защиты</v>
      </c>
      <c r="D69" s="47" t="str">
        <f aca="false">'Цех убоя и переработки птицы'!C27</f>
        <v>ИМ</v>
      </c>
      <c r="E69" s="131" t="n">
        <f aca="false">'Цех убоя и переработки птицы'!F27</f>
        <v>3</v>
      </c>
      <c r="F69" s="127" t="n">
        <f aca="false">F68</f>
        <v>45478</v>
      </c>
      <c r="G69" s="127" t="n">
        <f aca="false">G68</f>
        <v>45485</v>
      </c>
      <c r="H69" s="128"/>
    </row>
    <row r="70" customFormat="false" ht="23.85" hidden="false" customHeight="false" outlineLevel="0" collapsed="false">
      <c r="A70" s="125" t="n">
        <v>68</v>
      </c>
      <c r="B70" s="45" t="str">
        <f aca="false">'Цех убоя и переработки птицы'!A28</f>
        <v>ЦуиПП Коридор</v>
      </c>
      <c r="C70" s="47" t="str">
        <f aca="false">'Цех убоя и переработки птицы'!B28</f>
        <v>3 контур защиты</v>
      </c>
      <c r="D70" s="47" t="str">
        <f aca="false">'Цех убоя и переработки птицы'!C28</f>
        <v>ИМ</v>
      </c>
      <c r="E70" s="131" t="n">
        <f aca="false">'Цех убоя и переработки птицы'!F28</f>
        <v>1</v>
      </c>
      <c r="F70" s="127" t="n">
        <f aca="false">F69</f>
        <v>45478</v>
      </c>
      <c r="G70" s="127" t="n">
        <f aca="false">G69</f>
        <v>45485</v>
      </c>
      <c r="H70" s="128"/>
    </row>
    <row r="71" customFormat="false" ht="23.85" hidden="false" customHeight="false" outlineLevel="0" collapsed="false">
      <c r="A71" s="125" t="n">
        <v>69</v>
      </c>
      <c r="B71" s="45" t="str">
        <f aca="false">'Цех убоя и переработки птицы'!A29</f>
        <v>ЦуиПП Периметр здания</v>
      </c>
      <c r="C71" s="47" t="str">
        <f aca="false">'Цех убоя и переработки птицы'!B29</f>
        <v>2 контур защиты</v>
      </c>
      <c r="D71" s="47" t="str">
        <f aca="false">'Цех убоя и переработки птицы'!C29</f>
        <v>КИУ</v>
      </c>
      <c r="E71" s="131" t="n">
        <f aca="false">'Цех убоя и переработки птицы'!F29</f>
        <v>42</v>
      </c>
      <c r="F71" s="127" t="n">
        <f aca="false">F70</f>
        <v>45478</v>
      </c>
      <c r="G71" s="127" t="n">
        <f aca="false">G70</f>
        <v>45485</v>
      </c>
      <c r="H71" s="128"/>
    </row>
    <row r="72" customFormat="false" ht="23.85" hidden="false" customHeight="false" outlineLevel="0" collapsed="false">
      <c r="A72" s="125" t="n">
        <v>70</v>
      </c>
      <c r="B72" s="45" t="str">
        <f aca="false">'Склад ОПМ'!A5</f>
        <v>Склад ОПМ Отделение ПЭТ пленки</v>
      </c>
      <c r="C72" s="47" t="str">
        <f aca="false">'Цех убоя и переработки птицы'!B30</f>
        <v>3 контур защиты</v>
      </c>
      <c r="D72" s="47" t="s">
        <v>119</v>
      </c>
      <c r="E72" s="131" t="n">
        <f aca="false">'Склад ОПМ'!F5</f>
        <v>1</v>
      </c>
      <c r="F72" s="127" t="n">
        <f aca="false">F71</f>
        <v>45478</v>
      </c>
      <c r="G72" s="127" t="n">
        <f aca="false">G71</f>
        <v>45485</v>
      </c>
      <c r="H72" s="128"/>
    </row>
    <row r="73" customFormat="false" ht="23.85" hidden="false" customHeight="false" outlineLevel="0" collapsed="false">
      <c r="A73" s="125" t="n">
        <v>71</v>
      </c>
      <c r="B73" s="45" t="str">
        <f aca="false">'Склад ОПМ'!A6</f>
        <v>Склад ОПМ Отделение гофротары</v>
      </c>
      <c r="C73" s="47" t="s">
        <v>142</v>
      </c>
      <c r="D73" s="47" t="s">
        <v>119</v>
      </c>
      <c r="E73" s="131" t="n">
        <f aca="false">'Склад ОПМ'!F6</f>
        <v>3</v>
      </c>
      <c r="F73" s="127" t="n">
        <f aca="false">F72</f>
        <v>45478</v>
      </c>
      <c r="G73" s="127" t="n">
        <f aca="false">G72</f>
        <v>45485</v>
      </c>
      <c r="H73" s="128"/>
    </row>
    <row r="74" customFormat="false" ht="23.85" hidden="false" customHeight="false" outlineLevel="0" collapsed="false">
      <c r="A74" s="125" t="n">
        <v>72</v>
      </c>
      <c r="B74" s="45" t="str">
        <f aca="false">'Склад ОПМ'!A7</f>
        <v>Склад ОПМ Вход</v>
      </c>
      <c r="C74" s="47" t="str">
        <f aca="false">'Цех убоя и переработки птицы'!B32</f>
        <v>3 контур защиты</v>
      </c>
      <c r="D74" s="47" t="s">
        <v>119</v>
      </c>
      <c r="E74" s="131" t="n">
        <f aca="false">'Склад ОПМ'!F7</f>
        <v>1</v>
      </c>
      <c r="F74" s="127" t="n">
        <f aca="false">F73</f>
        <v>45478</v>
      </c>
      <c r="G74" s="127" t="n">
        <f aca="false">G73</f>
        <v>45485</v>
      </c>
      <c r="H74" s="128"/>
    </row>
    <row r="75" customFormat="false" ht="23.85" hidden="false" customHeight="false" outlineLevel="0" collapsed="false">
      <c r="A75" s="125" t="n">
        <v>73</v>
      </c>
      <c r="B75" s="45" t="str">
        <f aca="false">'Склад ОПМ'!A8</f>
        <v>Склад ОПМ Санузел</v>
      </c>
      <c r="C75" s="47" t="str">
        <f aca="false">'Цех убоя и переработки птицы'!B33</f>
        <v>3 контур защиты</v>
      </c>
      <c r="D75" s="47" t="s">
        <v>119</v>
      </c>
      <c r="E75" s="131" t="n">
        <f aca="false">'Склад ОПМ'!F8</f>
        <v>1</v>
      </c>
      <c r="F75" s="127" t="n">
        <f aca="false">F74</f>
        <v>45478</v>
      </c>
      <c r="G75" s="127" t="n">
        <f aca="false">G74</f>
        <v>45485</v>
      </c>
      <c r="H75" s="128"/>
    </row>
    <row r="76" customFormat="false" ht="23.85" hidden="false" customHeight="false" outlineLevel="0" collapsed="false">
      <c r="A76" s="125" t="n">
        <v>74</v>
      </c>
      <c r="B76" s="45" t="str">
        <f aca="false">'Склад ОПМ'!A9</f>
        <v>Склад ОПМ Коридор</v>
      </c>
      <c r="C76" s="47" t="str">
        <f aca="false">'Склад ОПМ'!B9</f>
        <v>3 контур защиты</v>
      </c>
      <c r="D76" s="47" t="s">
        <v>119</v>
      </c>
      <c r="E76" s="131" t="n">
        <f aca="false">'Склад ОПМ'!F9</f>
        <v>4</v>
      </c>
      <c r="F76" s="127" t="n">
        <f aca="false">F75</f>
        <v>45478</v>
      </c>
      <c r="G76" s="127" t="n">
        <f aca="false">G75</f>
        <v>45485</v>
      </c>
      <c r="H76" s="128"/>
    </row>
    <row r="77" customFormat="false" ht="23.85" hidden="false" customHeight="false" outlineLevel="0" collapsed="false">
      <c r="A77" s="125" t="n">
        <v>75</v>
      </c>
      <c r="B77" s="45" t="str">
        <f aca="false">'Склад ОПМ'!A10</f>
        <v>Склад ОПМ Зона погрузки гофротары</v>
      </c>
      <c r="C77" s="47" t="s">
        <v>142</v>
      </c>
      <c r="D77" s="47" t="s">
        <v>119</v>
      </c>
      <c r="E77" s="131" t="n">
        <f aca="false">'Склад ОПМ'!F10</f>
        <v>2</v>
      </c>
      <c r="F77" s="127" t="n">
        <f aca="false">F76</f>
        <v>45478</v>
      </c>
      <c r="G77" s="127" t="n">
        <f aca="false">G76</f>
        <v>45485</v>
      </c>
      <c r="H77" s="128"/>
    </row>
    <row r="78" customFormat="false" ht="23.85" hidden="false" customHeight="false" outlineLevel="0" collapsed="false">
      <c r="A78" s="125" t="n">
        <v>76</v>
      </c>
      <c r="B78" s="45" t="str">
        <f aca="false">'Склад ОПМ'!A11</f>
        <v>Склад ОПМ Коридор</v>
      </c>
      <c r="C78" s="47" t="s">
        <v>142</v>
      </c>
      <c r="D78" s="47" t="s">
        <v>143</v>
      </c>
      <c r="E78" s="131" t="n">
        <f aca="false">'Склад ОПМ'!F11</f>
        <v>3</v>
      </c>
      <c r="F78" s="127" t="n">
        <f aca="false">F77</f>
        <v>45478</v>
      </c>
      <c r="G78" s="127" t="n">
        <f aca="false">G77</f>
        <v>45485</v>
      </c>
      <c r="H78" s="128"/>
    </row>
    <row r="79" customFormat="false" ht="23.85" hidden="false" customHeight="false" outlineLevel="0" collapsed="false">
      <c r="A79" s="125" t="n">
        <v>77</v>
      </c>
      <c r="B79" s="45" t="str">
        <f aca="false">'Склад ОПМ'!A12</f>
        <v>Склад ОПМ Зона погрузки гофротары</v>
      </c>
      <c r="C79" s="47" t="s">
        <v>142</v>
      </c>
      <c r="D79" s="47" t="s">
        <v>143</v>
      </c>
      <c r="E79" s="131" t="n">
        <f aca="false">'Склад ОПМ'!F12</f>
        <v>2</v>
      </c>
      <c r="F79" s="127" t="n">
        <f aca="false">F78</f>
        <v>45478</v>
      </c>
      <c r="G79" s="127" t="n">
        <f aca="false">G78</f>
        <v>45485</v>
      </c>
      <c r="H79" s="128"/>
    </row>
    <row r="80" customFormat="false" ht="23.85" hidden="false" customHeight="false" outlineLevel="0" collapsed="false">
      <c r="A80" s="125" t="n">
        <v>78</v>
      </c>
      <c r="B80" s="45" t="str">
        <f aca="false">'Склад ОПМ'!A13</f>
        <v>Склад ОПМ периметр здания</v>
      </c>
      <c r="C80" s="47" t="s">
        <v>144</v>
      </c>
      <c r="D80" s="47" t="s">
        <v>119</v>
      </c>
      <c r="E80" s="131" t="n">
        <f aca="false">'Склад ОПМ'!F13</f>
        <v>46</v>
      </c>
      <c r="F80" s="127" t="n">
        <f aca="false">F79</f>
        <v>45478</v>
      </c>
      <c r="G80" s="127" t="n">
        <f aca="false">G79</f>
        <v>45485</v>
      </c>
    </row>
    <row r="81" customFormat="false" ht="23.85" hidden="false" customHeight="false" outlineLevel="0" collapsed="false">
      <c r="A81" s="125" t="n">
        <v>79</v>
      </c>
      <c r="B81" s="45" t="s">
        <v>145</v>
      </c>
      <c r="C81" s="47" t="s">
        <v>146</v>
      </c>
      <c r="D81" s="47" t="s">
        <v>119</v>
      </c>
      <c r="E81" s="131" t="n">
        <v>72</v>
      </c>
      <c r="F81" s="127" t="n">
        <f aca="false">F80</f>
        <v>45478</v>
      </c>
      <c r="G81" s="127" t="n">
        <f aca="false">G80</f>
        <v>45485</v>
      </c>
    </row>
    <row r="82" customFormat="false" ht="23.85" hidden="false" customHeight="false" outlineLevel="0" collapsed="false">
      <c r="A82" s="125" t="n">
        <v>80</v>
      </c>
      <c r="B82" s="132" t="s">
        <v>147</v>
      </c>
      <c r="C82" s="47" t="s">
        <v>142</v>
      </c>
      <c r="D82" s="47" t="s">
        <v>27</v>
      </c>
      <c r="E82" s="131" t="n">
        <v>6050</v>
      </c>
      <c r="F82" s="130"/>
      <c r="G82" s="130"/>
    </row>
    <row r="83" customFormat="false" ht="13.8" hidden="false" customHeight="false" outlineLevel="0" collapsed="false">
      <c r="A83" s="1"/>
      <c r="B83" s="22"/>
      <c r="C83" s="133"/>
      <c r="D83" s="134"/>
      <c r="E83" s="135"/>
      <c r="F83" s="1"/>
      <c r="G83" s="1"/>
    </row>
    <row r="84" customFormat="false" ht="13.8" hidden="false" customHeight="false" outlineLevel="0" collapsed="false">
      <c r="A84" s="1"/>
      <c r="B84" s="15" t="s">
        <v>14</v>
      </c>
      <c r="C84" s="134"/>
      <c r="D84" s="134"/>
      <c r="E84" s="135"/>
      <c r="F84" s="1"/>
      <c r="G84" s="1"/>
    </row>
    <row r="85" customFormat="false" ht="25.2" hidden="false" customHeight="true" outlineLevel="0" collapsed="false">
      <c r="A85" s="1"/>
      <c r="B85" s="16" t="s">
        <v>15</v>
      </c>
      <c r="C85" s="16"/>
      <c r="D85" s="16"/>
      <c r="E85" s="136" t="s">
        <v>148</v>
      </c>
      <c r="F85" s="136"/>
      <c r="G85" s="136"/>
    </row>
    <row r="86" customFormat="false" ht="16.15" hidden="false" customHeight="false" outlineLevel="0" collapsed="false">
      <c r="A86" s="1"/>
      <c r="B86" s="13"/>
      <c r="C86" s="134"/>
      <c r="E86" s="137"/>
      <c r="F86" s="18"/>
      <c r="G86" s="18"/>
    </row>
    <row r="87" customFormat="false" ht="16.15" hidden="false" customHeight="false" outlineLevel="0" collapsed="false">
      <c r="A87" s="13"/>
      <c r="B87" s="13"/>
      <c r="C87" s="134"/>
      <c r="E87" s="137"/>
      <c r="F87" s="18"/>
      <c r="G87" s="18"/>
    </row>
    <row r="88" customFormat="false" ht="16.15" hidden="false" customHeight="false" outlineLevel="0" collapsed="false">
      <c r="A88" s="13"/>
      <c r="B88" s="15" t="s">
        <v>17</v>
      </c>
      <c r="C88" s="134"/>
      <c r="E88" s="137"/>
      <c r="F88" s="18"/>
      <c r="G88" s="18"/>
    </row>
    <row r="89" customFormat="false" ht="16.15" hidden="false" customHeight="false" outlineLevel="0" collapsed="false">
      <c r="A89" s="13"/>
      <c r="B89" s="16" t="str">
        <f aca="false">Обложка!A44</f>
        <v>Представитель Заказчика</v>
      </c>
      <c r="C89" s="16"/>
      <c r="E89" s="136" t="s">
        <v>149</v>
      </c>
      <c r="F89" s="136" t="s">
        <v>150</v>
      </c>
      <c r="G89" s="136" t="s">
        <v>150</v>
      </c>
    </row>
  </sheetData>
  <mergeCells count="5">
    <mergeCell ref="A1:G1"/>
    <mergeCell ref="B85:D85"/>
    <mergeCell ref="E85:G85"/>
    <mergeCell ref="B89:C89"/>
    <mergeCell ref="E89:G89"/>
  </mergeCells>
  <printOptions headings="false" gridLines="false" gridLinesSet="true" horizontalCentered="false" verticalCentered="false"/>
  <pageMargins left="0.301388888888889" right="0.205555555555556" top="0.304861111111111" bottom="0.0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false" showOutlineSymbols="true" defaultGridColor="true" view="normal" topLeftCell="A1" colorId="64" zoomScale="104" zoomScaleNormal="104" zoomScalePageLayoutView="100" workbookViewId="0">
      <selection pane="topLeft" activeCell="A1" activeCellId="0" sqref="A1"/>
    </sheetView>
  </sheetViews>
  <sheetFormatPr defaultColWidth="11.765625" defaultRowHeight="13.8" zeroHeight="false" outlineLevelRow="0" outlineLevelCol="0"/>
  <cols>
    <col collapsed="false" customWidth="true" hidden="false" outlineLevel="0" max="1" min="1" style="22" width="20.34"/>
    <col collapsed="false" customWidth="true" hidden="false" outlineLevel="0" max="2" min="2" style="115" width="15.4"/>
    <col collapsed="false" customWidth="true" hidden="false" outlineLevel="0" max="3" min="3" style="115" width="8.49"/>
    <col collapsed="false" customWidth="true" hidden="false" outlineLevel="0" max="4" min="4" style="115" width="11.62"/>
    <col collapsed="false" customWidth="true" hidden="false" outlineLevel="0" max="5" min="5" style="115" width="12.83"/>
    <col collapsed="false" customWidth="true" hidden="false" outlineLevel="0" max="6" min="6" style="115" width="8.49"/>
    <col collapsed="false" customWidth="true" hidden="false" outlineLevel="0" max="7" min="7" style="115" width="8.88"/>
    <col collapsed="false" customWidth="true" hidden="false" outlineLevel="0" max="8" min="8" style="115" width="8.49"/>
    <col collapsed="false" customWidth="true" hidden="false" outlineLevel="0" max="9" min="9" style="115" width="7.19"/>
    <col collapsed="false" customWidth="true" hidden="false" outlineLevel="0" max="10" min="10" style="115" width="7.53"/>
    <col collapsed="false" customWidth="true" hidden="false" outlineLevel="0" max="11" min="11" style="115" width="8.73"/>
    <col collapsed="false" customWidth="true" hidden="false" outlineLevel="0" max="12" min="12" style="128" width="16.12"/>
    <col collapsed="false" customWidth="true" hidden="false" outlineLevel="0" max="1024" min="1024" style="1" width="10.72"/>
  </cols>
  <sheetData>
    <row r="1" customFormat="false" ht="13.8" hidden="false" customHeight="true" outlineLevel="0" collapsed="false">
      <c r="A1" s="138" t="s">
        <v>151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"/>
    </row>
    <row r="2" customFormat="false" ht="13.8" hidden="false" customHeight="true" outlineLevel="0" collapsed="false">
      <c r="A2" s="138" t="s">
        <v>152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"/>
    </row>
    <row r="3" customFormat="false" ht="14.25" hidden="false" customHeight="false" outlineLevel="0" collapsed="false">
      <c r="A3" s="139" t="str">
        <f aca="false">Обложка!D9</f>
        <v>01.07.2024-15.07.2024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"/>
    </row>
    <row r="4" customFormat="false" ht="45.35" hidden="false" customHeight="true" outlineLevel="0" collapsed="false">
      <c r="A4" s="140" t="s">
        <v>153</v>
      </c>
      <c r="B4" s="141" t="s">
        <v>154</v>
      </c>
      <c r="C4" s="141" t="s">
        <v>155</v>
      </c>
      <c r="D4" s="141" t="s">
        <v>156</v>
      </c>
      <c r="E4" s="141" t="s">
        <v>157</v>
      </c>
      <c r="F4" s="141" t="s">
        <v>158</v>
      </c>
      <c r="G4" s="141" t="s">
        <v>159</v>
      </c>
      <c r="H4" s="141" t="s">
        <v>160</v>
      </c>
      <c r="I4" s="141" t="s">
        <v>161</v>
      </c>
      <c r="J4" s="141" t="s">
        <v>162</v>
      </c>
      <c r="K4" s="141" t="s">
        <v>163</v>
      </c>
      <c r="L4" s="142"/>
    </row>
    <row r="5" customFormat="false" ht="22.15" hidden="false" customHeight="true" outlineLevel="0" collapsed="false">
      <c r="A5" s="45" t="s">
        <v>164</v>
      </c>
      <c r="B5" s="143" t="s">
        <v>142</v>
      </c>
      <c r="C5" s="47" t="s">
        <v>119</v>
      </c>
      <c r="D5" s="144" t="n">
        <v>1</v>
      </c>
      <c r="E5" s="47" t="s">
        <v>165</v>
      </c>
      <c r="F5" s="145" t="n">
        <v>1</v>
      </c>
      <c r="G5" s="47" t="n">
        <v>0</v>
      </c>
      <c r="H5" s="47" t="n">
        <v>0</v>
      </c>
      <c r="I5" s="47" t="n">
        <v>0</v>
      </c>
      <c r="J5" s="47" t="n">
        <v>0</v>
      </c>
      <c r="K5" s="47" t="n">
        <v>0</v>
      </c>
      <c r="L5" s="1"/>
    </row>
    <row r="6" customFormat="false" ht="26.2" hidden="false" customHeight="true" outlineLevel="0" collapsed="false">
      <c r="A6" s="45" t="s">
        <v>166</v>
      </c>
      <c r="B6" s="143" t="s">
        <v>142</v>
      </c>
      <c r="C6" s="47" t="s">
        <v>119</v>
      </c>
      <c r="D6" s="144" t="n">
        <v>2.4</v>
      </c>
      <c r="E6" s="47" t="s">
        <v>165</v>
      </c>
      <c r="F6" s="145" t="n">
        <v>2</v>
      </c>
      <c r="G6" s="47" t="n">
        <v>0</v>
      </c>
      <c r="H6" s="47" t="n">
        <v>0</v>
      </c>
      <c r="I6" s="47" t="n">
        <v>0</v>
      </c>
      <c r="J6" s="47" t="n">
        <v>0</v>
      </c>
      <c r="K6" s="47" t="n">
        <v>0</v>
      </c>
      <c r="L6" s="1"/>
    </row>
    <row r="7" customFormat="false" ht="14.25" hidden="false" customHeight="false" outlineLevel="0" collapsed="false">
      <c r="A7" s="45" t="s">
        <v>167</v>
      </c>
      <c r="B7" s="143" t="s">
        <v>142</v>
      </c>
      <c r="C7" s="47" t="s">
        <v>119</v>
      </c>
      <c r="D7" s="144" t="n">
        <v>3</v>
      </c>
      <c r="E7" s="47" t="s">
        <v>165</v>
      </c>
      <c r="F7" s="145" t="n">
        <v>1</v>
      </c>
      <c r="G7" s="47" t="n">
        <v>0</v>
      </c>
      <c r="H7" s="47" t="n">
        <v>0</v>
      </c>
      <c r="I7" s="47" t="n">
        <v>0</v>
      </c>
      <c r="J7" s="47" t="n">
        <v>0</v>
      </c>
      <c r="K7" s="47" t="n">
        <v>0</v>
      </c>
      <c r="L7" s="1"/>
    </row>
    <row r="8" customFormat="false" ht="27.2" hidden="false" customHeight="true" outlineLevel="0" collapsed="false">
      <c r="A8" s="45" t="s">
        <v>168</v>
      </c>
      <c r="B8" s="143" t="s">
        <v>142</v>
      </c>
      <c r="C8" s="47" t="s">
        <v>119</v>
      </c>
      <c r="D8" s="144" t="n">
        <v>5</v>
      </c>
      <c r="E8" s="47" t="s">
        <v>165</v>
      </c>
      <c r="F8" s="145" t="n">
        <v>1</v>
      </c>
      <c r="G8" s="47" t="n">
        <v>0</v>
      </c>
      <c r="H8" s="47" t="n">
        <v>0</v>
      </c>
      <c r="I8" s="47" t="n">
        <v>5</v>
      </c>
      <c r="J8" s="47" t="n">
        <v>0</v>
      </c>
      <c r="K8" s="47" t="n">
        <v>0</v>
      </c>
      <c r="L8" s="1"/>
    </row>
    <row r="9" customFormat="false" ht="14.25" hidden="false" customHeight="false" outlineLevel="0" collapsed="false">
      <c r="A9" s="45" t="s">
        <v>169</v>
      </c>
      <c r="B9" s="143" t="s">
        <v>142</v>
      </c>
      <c r="C9" s="47" t="s">
        <v>119</v>
      </c>
      <c r="D9" s="146" t="s">
        <v>170</v>
      </c>
      <c r="E9" s="47" t="s">
        <v>165</v>
      </c>
      <c r="F9" s="145" t="n">
        <v>5</v>
      </c>
      <c r="G9" s="47" t="n">
        <v>0</v>
      </c>
      <c r="H9" s="47" t="n">
        <v>0</v>
      </c>
      <c r="I9" s="47" t="n">
        <v>0</v>
      </c>
      <c r="J9" s="47" t="n">
        <v>0</v>
      </c>
      <c r="K9" s="47" t="n">
        <v>0</v>
      </c>
      <c r="L9" s="1"/>
    </row>
    <row r="10" customFormat="false" ht="14.25" hidden="false" customHeight="false" outlineLevel="0" collapsed="false">
      <c r="A10" s="45" t="s">
        <v>171</v>
      </c>
      <c r="B10" s="143" t="s">
        <v>142</v>
      </c>
      <c r="C10" s="47" t="s">
        <v>119</v>
      </c>
      <c r="D10" s="144" t="n">
        <v>11</v>
      </c>
      <c r="E10" s="47" t="s">
        <v>165</v>
      </c>
      <c r="F10" s="145" t="n">
        <v>1</v>
      </c>
      <c r="G10" s="47" t="n">
        <v>0</v>
      </c>
      <c r="H10" s="47" t="n">
        <v>0</v>
      </c>
      <c r="I10" s="47" t="n">
        <v>0</v>
      </c>
      <c r="J10" s="47" t="n">
        <v>0</v>
      </c>
      <c r="K10" s="47" t="n">
        <v>0</v>
      </c>
      <c r="L10" s="1"/>
    </row>
    <row r="11" customFormat="false" ht="31.25" hidden="false" customHeight="true" outlineLevel="0" collapsed="false">
      <c r="A11" s="45" t="s">
        <v>172</v>
      </c>
      <c r="B11" s="143" t="s">
        <v>142</v>
      </c>
      <c r="C11" s="47" t="s">
        <v>119</v>
      </c>
      <c r="D11" s="144" t="n">
        <v>12.13</v>
      </c>
      <c r="E11" s="47" t="s">
        <v>165</v>
      </c>
      <c r="F11" s="145" t="n">
        <v>2</v>
      </c>
      <c r="G11" s="47" t="n">
        <v>0</v>
      </c>
      <c r="H11" s="47" t="n">
        <v>0</v>
      </c>
      <c r="I11" s="47" t="n">
        <v>0</v>
      </c>
      <c r="J11" s="47" t="n">
        <v>0</v>
      </c>
      <c r="K11" s="47" t="n">
        <v>0</v>
      </c>
      <c r="L11" s="1"/>
    </row>
    <row r="12" customFormat="false" ht="35.25" hidden="false" customHeight="true" outlineLevel="0" collapsed="false">
      <c r="A12" s="45" t="s">
        <v>166</v>
      </c>
      <c r="B12" s="143" t="s">
        <v>142</v>
      </c>
      <c r="C12" s="47" t="s">
        <v>122</v>
      </c>
      <c r="D12" s="144" t="n">
        <v>1</v>
      </c>
      <c r="E12" s="47" t="s">
        <v>165</v>
      </c>
      <c r="F12" s="145" t="n">
        <v>1</v>
      </c>
      <c r="G12" s="47" t="n">
        <v>0</v>
      </c>
      <c r="H12" s="47" t="n">
        <v>0</v>
      </c>
      <c r="I12" s="47" t="n">
        <v>0</v>
      </c>
      <c r="J12" s="47" t="n">
        <v>0</v>
      </c>
      <c r="K12" s="147" t="s">
        <v>173</v>
      </c>
      <c r="L12" s="1"/>
    </row>
    <row r="13" customFormat="false" ht="34.25" hidden="false" customHeight="true" outlineLevel="0" collapsed="false">
      <c r="A13" s="45" t="s">
        <v>168</v>
      </c>
      <c r="B13" s="143" t="s">
        <v>142</v>
      </c>
      <c r="C13" s="47" t="s">
        <v>122</v>
      </c>
      <c r="D13" s="144" t="n">
        <v>2</v>
      </c>
      <c r="E13" s="47" t="s">
        <v>165</v>
      </c>
      <c r="F13" s="145" t="n">
        <v>1</v>
      </c>
      <c r="G13" s="47" t="n">
        <v>0</v>
      </c>
      <c r="H13" s="47" t="n">
        <v>0</v>
      </c>
      <c r="I13" s="47" t="n">
        <v>0</v>
      </c>
      <c r="J13" s="47" t="n">
        <v>0</v>
      </c>
      <c r="K13" s="147" t="s">
        <v>173</v>
      </c>
      <c r="L13" s="1"/>
    </row>
    <row r="14" customFormat="false" ht="31.25" hidden="false" customHeight="true" outlineLevel="0" collapsed="false">
      <c r="A14" s="45" t="s">
        <v>171</v>
      </c>
      <c r="B14" s="143" t="s">
        <v>142</v>
      </c>
      <c r="C14" s="47" t="s">
        <v>122</v>
      </c>
      <c r="D14" s="144" t="n">
        <v>3</v>
      </c>
      <c r="E14" s="47" t="s">
        <v>165</v>
      </c>
      <c r="F14" s="145" t="n">
        <v>1</v>
      </c>
      <c r="G14" s="47" t="n">
        <v>0</v>
      </c>
      <c r="H14" s="47" t="n">
        <v>0</v>
      </c>
      <c r="I14" s="47" t="n">
        <v>0</v>
      </c>
      <c r="J14" s="47" t="n">
        <v>0</v>
      </c>
      <c r="K14" s="147" t="s">
        <v>173</v>
      </c>
      <c r="L14" s="1"/>
    </row>
    <row r="15" customFormat="false" ht="33.25" hidden="false" customHeight="true" outlineLevel="0" collapsed="false">
      <c r="A15" s="45" t="s">
        <v>169</v>
      </c>
      <c r="B15" s="143" t="s">
        <v>142</v>
      </c>
      <c r="C15" s="47" t="s">
        <v>122</v>
      </c>
      <c r="D15" s="146" t="s">
        <v>174</v>
      </c>
      <c r="E15" s="47" t="s">
        <v>165</v>
      </c>
      <c r="F15" s="145" t="n">
        <v>3</v>
      </c>
      <c r="G15" s="47" t="n">
        <v>0</v>
      </c>
      <c r="H15" s="47" t="n">
        <v>0</v>
      </c>
      <c r="I15" s="47" t="n">
        <v>0</v>
      </c>
      <c r="J15" s="47" t="n">
        <v>0</v>
      </c>
      <c r="K15" s="147" t="s">
        <v>173</v>
      </c>
      <c r="L15" s="1"/>
    </row>
    <row r="16" customFormat="false" ht="24.25" hidden="false" customHeight="true" outlineLevel="0" collapsed="false">
      <c r="A16" s="45" t="s">
        <v>175</v>
      </c>
      <c r="B16" s="143" t="s">
        <v>144</v>
      </c>
      <c r="C16" s="47" t="s">
        <v>119</v>
      </c>
      <c r="D16" s="146" t="s">
        <v>176</v>
      </c>
      <c r="E16" s="47" t="s">
        <v>177</v>
      </c>
      <c r="F16" s="145" t="n">
        <v>10</v>
      </c>
      <c r="G16" s="47" t="n">
        <v>0</v>
      </c>
      <c r="H16" s="47" t="n">
        <v>0</v>
      </c>
      <c r="I16" s="47" t="n">
        <v>0</v>
      </c>
      <c r="J16" s="47" t="n">
        <v>0</v>
      </c>
      <c r="K16" s="47" t="n">
        <v>0</v>
      </c>
      <c r="L16" s="1"/>
    </row>
    <row r="17" customFormat="false" ht="35.25" hidden="false" customHeight="true" outlineLevel="0" collapsed="false">
      <c r="A17" s="148" t="s">
        <v>178</v>
      </c>
      <c r="B17" s="149" t="s">
        <v>142</v>
      </c>
      <c r="C17" s="47" t="s">
        <v>119</v>
      </c>
      <c r="D17" s="149"/>
      <c r="E17" s="149"/>
      <c r="F17" s="149" t="n">
        <v>13</v>
      </c>
      <c r="G17" s="150"/>
      <c r="H17" s="150"/>
      <c r="I17" s="150"/>
      <c r="J17" s="150"/>
      <c r="K17" s="150"/>
      <c r="L17" s="1"/>
    </row>
    <row r="18" customFormat="false" ht="38.3" hidden="false" customHeight="true" outlineLevel="0" collapsed="false">
      <c r="A18" s="148" t="s">
        <v>179</v>
      </c>
      <c r="B18" s="151" t="s">
        <v>144</v>
      </c>
      <c r="C18" s="47" t="s">
        <v>119</v>
      </c>
      <c r="D18" s="149"/>
      <c r="E18" s="149"/>
      <c r="F18" s="149" t="n">
        <v>10</v>
      </c>
      <c r="G18" s="150"/>
      <c r="H18" s="150"/>
      <c r="I18" s="150"/>
      <c r="J18" s="150"/>
      <c r="K18" s="150"/>
      <c r="L18" s="1"/>
    </row>
    <row r="19" customFormat="false" ht="34.25" hidden="false" customHeight="true" outlineLevel="0" collapsed="false">
      <c r="A19" s="148" t="s">
        <v>180</v>
      </c>
      <c r="B19" s="149" t="s">
        <v>142</v>
      </c>
      <c r="C19" s="151" t="s">
        <v>143</v>
      </c>
      <c r="D19" s="149"/>
      <c r="E19" s="149"/>
      <c r="F19" s="149" t="n">
        <v>0</v>
      </c>
      <c r="G19" s="150"/>
      <c r="H19" s="150"/>
      <c r="I19" s="150"/>
      <c r="J19" s="150"/>
      <c r="K19" s="150"/>
      <c r="L19" s="1"/>
    </row>
    <row r="20" customFormat="false" ht="42.35" hidden="false" customHeight="true" outlineLevel="0" collapsed="false">
      <c r="A20" s="148" t="s">
        <v>181</v>
      </c>
      <c r="B20" s="149" t="s">
        <v>142</v>
      </c>
      <c r="C20" s="151" t="s">
        <v>122</v>
      </c>
      <c r="D20" s="149"/>
      <c r="E20" s="149"/>
      <c r="F20" s="149" t="n">
        <v>6</v>
      </c>
      <c r="G20" s="150"/>
      <c r="H20" s="150"/>
      <c r="I20" s="150"/>
      <c r="J20" s="150"/>
      <c r="K20" s="150"/>
      <c r="L20" s="1"/>
    </row>
    <row r="21" customFormat="false" ht="36.3" hidden="false" customHeight="true" outlineLevel="0" collapsed="false">
      <c r="A21" s="45" t="s">
        <v>182</v>
      </c>
      <c r="B21" s="27"/>
      <c r="C21" s="27"/>
      <c r="D21" s="27"/>
      <c r="E21" s="27"/>
      <c r="F21" s="27"/>
      <c r="G21" s="35" t="n">
        <v>0</v>
      </c>
      <c r="H21" s="150"/>
      <c r="I21" s="150"/>
      <c r="J21" s="150"/>
      <c r="K21" s="150"/>
      <c r="L21" s="1"/>
    </row>
    <row r="22" customFormat="false" ht="43.35" hidden="false" customHeight="true" outlineLevel="0" collapsed="false">
      <c r="A22" s="45" t="s">
        <v>183</v>
      </c>
      <c r="B22" s="27"/>
      <c r="C22" s="27"/>
      <c r="D22" s="27"/>
      <c r="E22" s="27"/>
      <c r="F22" s="27"/>
      <c r="G22" s="27"/>
      <c r="H22" s="35" t="n">
        <v>0</v>
      </c>
      <c r="I22" s="150"/>
      <c r="J22" s="150"/>
      <c r="K22" s="150"/>
      <c r="L22" s="1"/>
    </row>
    <row r="23" customFormat="false" ht="27.95" hidden="false" customHeight="true" outlineLevel="0" collapsed="false">
      <c r="A23" s="152" t="s">
        <v>184</v>
      </c>
      <c r="B23" s="27"/>
      <c r="C23" s="27"/>
      <c r="D23" s="27"/>
      <c r="E23" s="27"/>
      <c r="F23" s="27"/>
      <c r="G23" s="27"/>
      <c r="H23" s="35"/>
      <c r="I23" s="27" t="n">
        <v>0</v>
      </c>
      <c r="J23" s="150"/>
      <c r="K23" s="150"/>
      <c r="L23" s="1"/>
    </row>
    <row r="24" customFormat="false" ht="26.2" hidden="false" customHeight="true" outlineLevel="0" collapsed="false">
      <c r="A24" s="45" t="s">
        <v>185</v>
      </c>
      <c r="B24" s="27"/>
      <c r="C24" s="27"/>
      <c r="D24" s="27"/>
      <c r="E24" s="27"/>
      <c r="F24" s="27"/>
      <c r="G24" s="27"/>
      <c r="H24" s="27"/>
      <c r="I24" s="27"/>
      <c r="J24" s="27" t="n">
        <v>0</v>
      </c>
      <c r="K24" s="150"/>
      <c r="L24" s="1"/>
    </row>
    <row r="25" customFormat="false" ht="32.25" hidden="false" customHeight="true" outlineLevel="0" collapsed="false">
      <c r="A25" s="153" t="s">
        <v>186</v>
      </c>
      <c r="B25" s="27"/>
      <c r="C25" s="27"/>
      <c r="D25" s="27"/>
      <c r="E25" s="27"/>
      <c r="F25" s="27"/>
      <c r="G25" s="27"/>
      <c r="H25" s="27"/>
      <c r="I25" s="27"/>
      <c r="J25" s="27"/>
      <c r="K25" s="27" t="n">
        <v>0</v>
      </c>
      <c r="L25" s="1"/>
    </row>
    <row r="26" customFormat="false" ht="14.25" hidden="false" customHeight="false" outlineLevel="0" collapsed="false">
      <c r="A26" s="154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"/>
    </row>
    <row r="27" customFormat="false" ht="14.25" hidden="false" customHeight="false" outlineLevel="0" collapsed="false">
      <c r="A27" s="19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"/>
    </row>
    <row r="28" customFormat="false" ht="14.25" hidden="false" customHeight="false" outlineLevel="0" collapsed="false">
      <c r="A28" s="155" t="s">
        <v>187</v>
      </c>
      <c r="B28" s="156"/>
      <c r="C28" s="157"/>
      <c r="D28" s="156"/>
      <c r="E28" s="157"/>
      <c r="F28" s="157"/>
      <c r="G28" s="157"/>
      <c r="H28" s="157"/>
      <c r="I28" s="157"/>
      <c r="J28" s="157"/>
      <c r="K28" s="157"/>
      <c r="L28" s="158"/>
    </row>
    <row r="29" customFormat="false" ht="14.25" hidden="false" customHeight="false" outlineLevel="0" collapsed="false">
      <c r="A29" s="155"/>
      <c r="B29" s="156"/>
      <c r="C29" s="157"/>
      <c r="D29" s="156"/>
      <c r="E29" s="157"/>
      <c r="F29" s="157"/>
      <c r="G29" s="157"/>
      <c r="H29" s="157"/>
      <c r="I29" s="157"/>
      <c r="J29" s="157"/>
      <c r="K29" s="157"/>
      <c r="L29" s="158"/>
    </row>
    <row r="30" customFormat="false" ht="14.25" hidden="false" customHeight="false" outlineLevel="0" collapsed="false">
      <c r="A30" s="15" t="s">
        <v>14</v>
      </c>
      <c r="B30" s="134"/>
      <c r="C30" s="134"/>
      <c r="E30" s="134"/>
      <c r="F30" s="134"/>
      <c r="G30" s="0"/>
    </row>
    <row r="31" customFormat="false" ht="13.8" hidden="false" customHeight="true" outlineLevel="0" collapsed="false">
      <c r="A31" s="16" t="s">
        <v>15</v>
      </c>
      <c r="B31" s="16"/>
      <c r="C31" s="16"/>
      <c r="E31" s="157"/>
      <c r="F31" s="159" t="s">
        <v>188</v>
      </c>
      <c r="G31" s="159"/>
    </row>
    <row r="32" customFormat="false" ht="16.15" hidden="false" customHeight="false" outlineLevel="0" collapsed="false">
      <c r="A32" s="1"/>
      <c r="F32" s="160"/>
      <c r="G32" s="159"/>
    </row>
    <row r="33" customFormat="false" ht="16.15" hidden="false" customHeight="false" outlineLevel="0" collapsed="false">
      <c r="A33" s="1"/>
      <c r="F33" s="160"/>
      <c r="G33" s="159"/>
    </row>
    <row r="34" customFormat="false" ht="16.15" hidden="false" customHeight="false" outlineLevel="0" collapsed="false">
      <c r="A34" s="161" t="s">
        <v>17</v>
      </c>
      <c r="F34" s="160"/>
      <c r="G34" s="159"/>
    </row>
    <row r="35" customFormat="false" ht="16.15" hidden="false" customHeight="false" outlineLevel="0" collapsed="false">
      <c r="A35" s="161" t="s">
        <v>189</v>
      </c>
      <c r="F35" s="159" t="s">
        <v>190</v>
      </c>
      <c r="G35" s="159"/>
    </row>
    <row r="1048576" customFormat="false" ht="12.8" hidden="false" customHeight="false" outlineLevel="0" collapsed="false"/>
  </sheetData>
  <mergeCells count="12">
    <mergeCell ref="A1:K1"/>
    <mergeCell ref="A2:K2"/>
    <mergeCell ref="D17:E17"/>
    <mergeCell ref="D18:E18"/>
    <mergeCell ref="D19:E19"/>
    <mergeCell ref="D20:E20"/>
    <mergeCell ref="B21:F21"/>
    <mergeCell ref="B22:G22"/>
    <mergeCell ref="B23:G23"/>
    <mergeCell ref="B24:I24"/>
    <mergeCell ref="B25:J25"/>
    <mergeCell ref="A31:C31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5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6"/>
  <sheetViews>
    <sheetView showFormulas="false" showGridLines="true" showRowColHeaders="true" showZeros="true" rightToLeft="false" tabSelected="false" showOutlineSymbols="true" defaultGridColor="true" view="normal" topLeftCell="A1" colorId="64" zoomScale="104" zoomScaleNormal="104" zoomScalePageLayoutView="100" workbookViewId="0">
      <selection pane="topLeft" activeCell="A1" activeCellId="0" sqref="A1"/>
    </sheetView>
  </sheetViews>
  <sheetFormatPr defaultColWidth="11.765625" defaultRowHeight="13.8" zeroHeight="false" outlineLevelRow="0" outlineLevelCol="0"/>
  <cols>
    <col collapsed="false" customWidth="true" hidden="false" outlineLevel="0" max="1" min="1" style="22" width="21.05"/>
    <col collapsed="false" customWidth="true" hidden="false" outlineLevel="0" max="2" min="2" style="115" width="15.23"/>
    <col collapsed="false" customWidth="true" hidden="false" outlineLevel="0" max="3" min="3" style="115" width="8.49"/>
    <col collapsed="false" customWidth="true" hidden="false" outlineLevel="0" max="4" min="4" style="115" width="6.67"/>
    <col collapsed="false" customWidth="true" hidden="false" outlineLevel="0" max="5" min="5" style="115" width="9.58"/>
    <col collapsed="false" customWidth="true" hidden="false" outlineLevel="0" max="6" min="6" style="115" width="7.19"/>
    <col collapsed="false" customWidth="true" hidden="false" outlineLevel="0" max="7" min="7" style="115" width="9.24"/>
    <col collapsed="false" customWidth="true" hidden="false" outlineLevel="0" max="8" min="8" style="115" width="8.49"/>
    <col collapsed="false" customWidth="true" hidden="false" outlineLevel="0" max="9" min="9" style="115" width="10.61"/>
    <col collapsed="false" customWidth="true" hidden="false" outlineLevel="0" max="10" min="10" style="115" width="9.41"/>
    <col collapsed="false" customWidth="true" hidden="false" outlineLevel="0" max="11" min="11" style="115" width="11.46"/>
    <col collapsed="false" customWidth="true" hidden="false" outlineLevel="0" max="12" min="12" style="128" width="16.12"/>
    <col collapsed="false" customWidth="true" hidden="false" outlineLevel="0" max="1024" min="1024" style="1" width="10.72"/>
  </cols>
  <sheetData>
    <row r="1" customFormat="false" ht="13.8" hidden="false" customHeight="true" outlineLevel="0" collapsed="false">
      <c r="A1" s="138" t="s">
        <v>191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"/>
    </row>
    <row r="2" customFormat="false" ht="13.8" hidden="false" customHeight="true" outlineLevel="0" collapsed="false">
      <c r="A2" s="138" t="s">
        <v>192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"/>
    </row>
    <row r="3" customFormat="false" ht="14.25" hidden="false" customHeight="false" outlineLevel="0" collapsed="false">
      <c r="A3" s="139" t="str">
        <f aca="false">Обложка!D9</f>
        <v>01.07.2024-15.07.2024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"/>
    </row>
    <row r="4" customFormat="false" ht="45.35" hidden="false" customHeight="true" outlineLevel="0" collapsed="false">
      <c r="A4" s="140" t="s">
        <v>153</v>
      </c>
      <c r="B4" s="141" t="s">
        <v>154</v>
      </c>
      <c r="C4" s="141" t="s">
        <v>155</v>
      </c>
      <c r="D4" s="141" t="s">
        <v>156</v>
      </c>
      <c r="E4" s="141" t="s">
        <v>157</v>
      </c>
      <c r="F4" s="141" t="s">
        <v>158</v>
      </c>
      <c r="G4" s="141" t="s">
        <v>159</v>
      </c>
      <c r="H4" s="141" t="s">
        <v>160</v>
      </c>
      <c r="I4" s="141" t="s">
        <v>161</v>
      </c>
      <c r="J4" s="141" t="s">
        <v>162</v>
      </c>
      <c r="K4" s="141" t="s">
        <v>163</v>
      </c>
      <c r="L4" s="142"/>
    </row>
    <row r="5" customFormat="false" ht="33.25" hidden="false" customHeight="true" outlineLevel="0" collapsed="false">
      <c r="A5" s="45" t="s">
        <v>193</v>
      </c>
      <c r="B5" s="143" t="s">
        <v>142</v>
      </c>
      <c r="C5" s="47" t="s">
        <v>143</v>
      </c>
      <c r="D5" s="144" t="n">
        <v>1</v>
      </c>
      <c r="E5" s="47" t="s">
        <v>165</v>
      </c>
      <c r="F5" s="145" t="n">
        <v>1</v>
      </c>
      <c r="G5" s="47" t="n">
        <v>0</v>
      </c>
      <c r="H5" s="47" t="n">
        <v>0</v>
      </c>
      <c r="I5" s="47" t="n">
        <v>0</v>
      </c>
      <c r="J5" s="47" t="n">
        <v>0</v>
      </c>
      <c r="K5" s="47" t="s">
        <v>194</v>
      </c>
      <c r="L5" s="1"/>
    </row>
    <row r="6" customFormat="false" ht="36.3" hidden="false" customHeight="true" outlineLevel="0" collapsed="false">
      <c r="A6" s="45" t="s">
        <v>195</v>
      </c>
      <c r="B6" s="143" t="s">
        <v>142</v>
      </c>
      <c r="C6" s="47" t="s">
        <v>122</v>
      </c>
      <c r="D6" s="144" t="n">
        <v>9</v>
      </c>
      <c r="E6" s="47" t="s">
        <v>165</v>
      </c>
      <c r="F6" s="145" t="n">
        <v>1</v>
      </c>
      <c r="G6" s="47" t="n">
        <v>0</v>
      </c>
      <c r="H6" s="47" t="n">
        <v>0</v>
      </c>
      <c r="I6" s="47" t="n">
        <v>0</v>
      </c>
      <c r="J6" s="47" t="n">
        <v>0</v>
      </c>
      <c r="K6" s="147" t="s">
        <v>173</v>
      </c>
      <c r="L6" s="1"/>
    </row>
    <row r="7" customFormat="false" ht="39.3" hidden="false" customHeight="true" outlineLevel="0" collapsed="false">
      <c r="A7" s="45" t="s">
        <v>196</v>
      </c>
      <c r="B7" s="143" t="s">
        <v>142</v>
      </c>
      <c r="C7" s="47" t="s">
        <v>122</v>
      </c>
      <c r="D7" s="144" t="n">
        <v>8</v>
      </c>
      <c r="E7" s="47" t="s">
        <v>177</v>
      </c>
      <c r="F7" s="145" t="n">
        <v>1</v>
      </c>
      <c r="G7" s="47" t="n">
        <v>0</v>
      </c>
      <c r="H7" s="47" t="n">
        <v>0</v>
      </c>
      <c r="I7" s="47" t="n">
        <v>0</v>
      </c>
      <c r="J7" s="47" t="n">
        <v>0</v>
      </c>
      <c r="K7" s="147" t="s">
        <v>173</v>
      </c>
      <c r="L7" s="1"/>
    </row>
    <row r="8" customFormat="false" ht="41.3" hidden="false" customHeight="true" outlineLevel="0" collapsed="false">
      <c r="A8" s="148" t="s">
        <v>178</v>
      </c>
      <c r="B8" s="149" t="s">
        <v>142</v>
      </c>
      <c r="C8" s="47" t="s">
        <v>119</v>
      </c>
      <c r="D8" s="149"/>
      <c r="E8" s="149"/>
      <c r="F8" s="149" t="n">
        <v>0</v>
      </c>
      <c r="G8" s="150"/>
      <c r="H8" s="150"/>
      <c r="I8" s="150"/>
      <c r="J8" s="150"/>
      <c r="K8" s="150"/>
      <c r="L8" s="1"/>
    </row>
    <row r="9" customFormat="false" ht="39.3" hidden="false" customHeight="true" outlineLevel="0" collapsed="false">
      <c r="A9" s="148" t="s">
        <v>179</v>
      </c>
      <c r="B9" s="151" t="s">
        <v>144</v>
      </c>
      <c r="C9" s="47" t="s">
        <v>119</v>
      </c>
      <c r="D9" s="149"/>
      <c r="E9" s="149"/>
      <c r="F9" s="149" t="n">
        <v>0</v>
      </c>
      <c r="G9" s="150"/>
      <c r="H9" s="150"/>
      <c r="I9" s="150"/>
      <c r="J9" s="150"/>
      <c r="K9" s="150"/>
      <c r="L9" s="1"/>
    </row>
    <row r="10" customFormat="false" ht="36.3" hidden="false" customHeight="true" outlineLevel="0" collapsed="false">
      <c r="A10" s="148" t="s">
        <v>180</v>
      </c>
      <c r="B10" s="149" t="s">
        <v>142</v>
      </c>
      <c r="C10" s="151" t="s">
        <v>143</v>
      </c>
      <c r="D10" s="149"/>
      <c r="E10" s="149"/>
      <c r="F10" s="149" t="n">
        <v>1</v>
      </c>
      <c r="G10" s="150"/>
      <c r="H10" s="150"/>
      <c r="I10" s="150"/>
      <c r="J10" s="150"/>
      <c r="K10" s="150"/>
      <c r="L10" s="1"/>
    </row>
    <row r="11" customFormat="false" ht="37.3" hidden="false" customHeight="true" outlineLevel="0" collapsed="false">
      <c r="A11" s="148" t="s">
        <v>181</v>
      </c>
      <c r="B11" s="149" t="s">
        <v>142</v>
      </c>
      <c r="C11" s="151" t="s">
        <v>122</v>
      </c>
      <c r="D11" s="149"/>
      <c r="E11" s="149"/>
      <c r="F11" s="149" t="n">
        <v>2</v>
      </c>
      <c r="G11" s="150"/>
      <c r="H11" s="150"/>
      <c r="I11" s="150"/>
      <c r="J11" s="150"/>
      <c r="K11" s="150"/>
      <c r="L11" s="1"/>
    </row>
    <row r="12" customFormat="false" ht="41.3" hidden="false" customHeight="true" outlineLevel="0" collapsed="false">
      <c r="A12" s="45" t="s">
        <v>182</v>
      </c>
      <c r="B12" s="27"/>
      <c r="C12" s="27"/>
      <c r="D12" s="27"/>
      <c r="E12" s="27"/>
      <c r="F12" s="27"/>
      <c r="G12" s="35" t="n">
        <v>0</v>
      </c>
      <c r="H12" s="150"/>
      <c r="I12" s="150"/>
      <c r="J12" s="150"/>
      <c r="K12" s="150"/>
      <c r="L12" s="1"/>
    </row>
    <row r="13" customFormat="false" ht="39.3" hidden="false" customHeight="true" outlineLevel="0" collapsed="false">
      <c r="A13" s="45" t="s">
        <v>183</v>
      </c>
      <c r="B13" s="27"/>
      <c r="C13" s="27"/>
      <c r="D13" s="27"/>
      <c r="E13" s="27"/>
      <c r="F13" s="27"/>
      <c r="G13" s="27"/>
      <c r="H13" s="35" t="n">
        <v>0</v>
      </c>
      <c r="I13" s="150"/>
      <c r="J13" s="150"/>
      <c r="K13" s="150"/>
      <c r="L13" s="1"/>
    </row>
    <row r="14" customFormat="false" ht="45.35" hidden="false" customHeight="true" outlineLevel="0" collapsed="false">
      <c r="A14" s="152" t="s">
        <v>184</v>
      </c>
      <c r="B14" s="27"/>
      <c r="C14" s="27"/>
      <c r="D14" s="27"/>
      <c r="E14" s="27"/>
      <c r="F14" s="27"/>
      <c r="G14" s="27"/>
      <c r="H14" s="35"/>
      <c r="I14" s="27" t="n">
        <v>0</v>
      </c>
      <c r="J14" s="150"/>
      <c r="K14" s="150"/>
      <c r="L14" s="1"/>
    </row>
    <row r="15" customFormat="false" ht="42.35" hidden="false" customHeight="true" outlineLevel="0" collapsed="false">
      <c r="A15" s="45" t="s">
        <v>185</v>
      </c>
      <c r="B15" s="27"/>
      <c r="C15" s="27"/>
      <c r="D15" s="27"/>
      <c r="E15" s="27"/>
      <c r="F15" s="27"/>
      <c r="G15" s="27"/>
      <c r="H15" s="27"/>
      <c r="I15" s="27"/>
      <c r="J15" s="27" t="n">
        <v>0</v>
      </c>
      <c r="K15" s="150"/>
      <c r="L15" s="1"/>
    </row>
    <row r="16" customFormat="false" ht="37.3" hidden="false" customHeight="true" outlineLevel="0" collapsed="false">
      <c r="A16" s="152" t="s">
        <v>186</v>
      </c>
      <c r="B16" s="27"/>
      <c r="C16" s="27"/>
      <c r="D16" s="27"/>
      <c r="E16" s="27"/>
      <c r="F16" s="27"/>
      <c r="G16" s="27"/>
      <c r="H16" s="27"/>
      <c r="I16" s="27"/>
      <c r="J16" s="27"/>
      <c r="K16" s="27" t="n">
        <v>0</v>
      </c>
      <c r="L16" s="1"/>
    </row>
    <row r="17" customFormat="false" ht="23.85" hidden="false" customHeight="false" outlineLevel="0" collapsed="false">
      <c r="A17" s="154"/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"/>
    </row>
    <row r="18" customFormat="false" ht="23.85" hidden="false" customHeight="false" outlineLevel="0" collapsed="false">
      <c r="A18" s="19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"/>
    </row>
    <row r="19" customFormat="false" ht="23.85" hidden="false" customHeight="false" outlineLevel="0" collapsed="false">
      <c r="A19" s="155" t="s">
        <v>187</v>
      </c>
      <c r="B19" s="156"/>
      <c r="C19" s="157"/>
      <c r="D19" s="156"/>
      <c r="E19" s="157"/>
      <c r="F19" s="157"/>
      <c r="G19" s="157"/>
      <c r="H19" s="157"/>
      <c r="I19" s="157"/>
      <c r="J19" s="157"/>
      <c r="K19" s="157"/>
      <c r="L19" s="158"/>
    </row>
    <row r="20" customFormat="false" ht="23.85" hidden="false" customHeight="false" outlineLevel="0" collapsed="false">
      <c r="A20" s="155"/>
      <c r="B20" s="156"/>
      <c r="C20" s="157"/>
      <c r="D20" s="156"/>
      <c r="E20" s="157"/>
      <c r="F20" s="157"/>
      <c r="G20" s="157"/>
      <c r="H20" s="157"/>
      <c r="I20" s="157"/>
      <c r="J20" s="157"/>
      <c r="K20" s="157"/>
      <c r="L20" s="158"/>
    </row>
    <row r="21" customFormat="false" ht="14.25" hidden="false" customHeight="false" outlineLevel="0" collapsed="false">
      <c r="A21" s="15" t="s">
        <v>14</v>
      </c>
      <c r="B21" s="134"/>
      <c r="C21" s="134"/>
      <c r="E21" s="134"/>
      <c r="F21" s="134"/>
      <c r="G21" s="0"/>
    </row>
    <row r="22" customFormat="false" ht="13.8" hidden="false" customHeight="true" outlineLevel="0" collapsed="false">
      <c r="A22" s="16" t="s">
        <v>15</v>
      </c>
      <c r="B22" s="16"/>
      <c r="C22" s="16"/>
      <c r="E22" s="162"/>
      <c r="F22" s="159" t="s">
        <v>188</v>
      </c>
      <c r="G22" s="159"/>
    </row>
    <row r="23" customFormat="false" ht="16.15" hidden="false" customHeight="false" outlineLevel="0" collapsed="false">
      <c r="A23" s="1"/>
      <c r="E23" s="159"/>
      <c r="F23" s="160"/>
      <c r="G23" s="159"/>
    </row>
    <row r="24" customFormat="false" ht="16.15" hidden="false" customHeight="false" outlineLevel="0" collapsed="false">
      <c r="A24" s="1"/>
      <c r="E24" s="159"/>
      <c r="F24" s="160"/>
      <c r="G24" s="159"/>
    </row>
    <row r="25" customFormat="false" ht="16.15" hidden="false" customHeight="false" outlineLevel="0" collapsed="false">
      <c r="A25" s="161" t="s">
        <v>17</v>
      </c>
      <c r="E25" s="159"/>
      <c r="F25" s="160"/>
      <c r="G25" s="159"/>
    </row>
    <row r="26" customFormat="false" ht="16.15" hidden="false" customHeight="false" outlineLevel="0" collapsed="false">
      <c r="A26" s="161" t="s">
        <v>189</v>
      </c>
      <c r="E26" s="159"/>
      <c r="F26" s="159" t="s">
        <v>190</v>
      </c>
      <c r="G26" s="159"/>
    </row>
  </sheetData>
  <mergeCells count="12">
    <mergeCell ref="A1:K1"/>
    <mergeCell ref="A2:K2"/>
    <mergeCell ref="D8:E8"/>
    <mergeCell ref="D9:E9"/>
    <mergeCell ref="D10:E10"/>
    <mergeCell ref="D11:E11"/>
    <mergeCell ref="B12:F12"/>
    <mergeCell ref="B13:G13"/>
    <mergeCell ref="B14:G14"/>
    <mergeCell ref="B15:I15"/>
    <mergeCell ref="B16:J16"/>
    <mergeCell ref="A22:C22"/>
  </mergeCells>
  <printOptions headings="false" gridLines="false" gridLinesSet="true" horizontalCentered="false" verticalCentered="false"/>
  <pageMargins left="0.7875" right="0.7875" top="1.05277777777778" bottom="0.7875" header="0.7875" footer="0.511805555555555"/>
  <pageSetup paperSize="9" scale="6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false" showOutlineSymbols="true" defaultGridColor="true" view="normal" topLeftCell="A1" colorId="64" zoomScale="104" zoomScaleNormal="104" zoomScalePageLayoutView="100" workbookViewId="0">
      <selection pane="topLeft" activeCell="A1" activeCellId="0" sqref="A1"/>
    </sheetView>
  </sheetViews>
  <sheetFormatPr defaultColWidth="11.765625" defaultRowHeight="13.8" zeroHeight="false" outlineLevelRow="0" outlineLevelCol="0"/>
  <cols>
    <col collapsed="false" customWidth="true" hidden="false" outlineLevel="0" max="1" min="1" style="22" width="29.17"/>
    <col collapsed="false" customWidth="true" hidden="false" outlineLevel="0" max="2" min="2" style="115" width="17.6"/>
    <col collapsed="false" customWidth="true" hidden="false" outlineLevel="0" max="3" min="3" style="115" width="8.49"/>
    <col collapsed="false" customWidth="true" hidden="false" outlineLevel="0" max="4" min="4" style="115" width="13.53"/>
    <col collapsed="false" customWidth="true" hidden="false" outlineLevel="0" max="5" min="5" style="128" width="13.78"/>
    <col collapsed="false" customWidth="true" hidden="false" outlineLevel="0" max="6" min="6" style="115" width="8.49"/>
    <col collapsed="false" customWidth="true" hidden="false" outlineLevel="0" max="7" min="7" style="115" width="10.2"/>
    <col collapsed="false" customWidth="true" hidden="false" outlineLevel="0" max="8" min="8" style="115" width="8.49"/>
    <col collapsed="false" customWidth="true" hidden="false" outlineLevel="0" max="9" min="9" style="115" width="11.59"/>
    <col collapsed="false" customWidth="true" hidden="false" outlineLevel="0" max="10" min="10" style="115" width="12.06"/>
    <col collapsed="false" customWidth="true" hidden="false" outlineLevel="0" max="11" min="11" style="115" width="12.55"/>
    <col collapsed="false" customWidth="true" hidden="false" outlineLevel="0" max="12" min="12" style="128" width="16.12"/>
    <col collapsed="false" customWidth="true" hidden="false" outlineLevel="0" max="1024" min="1024" style="1" width="10.72"/>
  </cols>
  <sheetData>
    <row r="1" customFormat="false" ht="13.8" hidden="false" customHeight="true" outlineLevel="0" collapsed="false">
      <c r="A1" s="138" t="s">
        <v>191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"/>
    </row>
    <row r="2" customFormat="false" ht="13.8" hidden="false" customHeight="true" outlineLevel="0" collapsed="false">
      <c r="A2" s="138" t="s">
        <v>197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"/>
    </row>
    <row r="3" customFormat="false" ht="14.25" hidden="false" customHeight="false" outlineLevel="0" collapsed="false">
      <c r="A3" s="139" t="str">
        <f aca="false">Обложка!D9</f>
        <v>01.07.2024-15.07.2024</v>
      </c>
      <c r="B3" s="134"/>
      <c r="C3" s="134"/>
      <c r="D3" s="134"/>
      <c r="E3" s="1"/>
      <c r="F3" s="134"/>
      <c r="G3" s="134"/>
      <c r="H3" s="134"/>
      <c r="I3" s="134"/>
      <c r="J3" s="134"/>
      <c r="K3" s="134"/>
      <c r="L3" s="1"/>
    </row>
    <row r="4" customFormat="false" ht="35.05" hidden="false" customHeight="false" outlineLevel="0" collapsed="false">
      <c r="A4" s="140" t="s">
        <v>153</v>
      </c>
      <c r="B4" s="141" t="s">
        <v>154</v>
      </c>
      <c r="C4" s="141" t="s">
        <v>155</v>
      </c>
      <c r="D4" s="141" t="s">
        <v>156</v>
      </c>
      <c r="E4" s="140" t="s">
        <v>157</v>
      </c>
      <c r="F4" s="141" t="s">
        <v>158</v>
      </c>
      <c r="G4" s="141" t="s">
        <v>159</v>
      </c>
      <c r="H4" s="141" t="s">
        <v>160</v>
      </c>
      <c r="I4" s="141" t="s">
        <v>161</v>
      </c>
      <c r="J4" s="141" t="s">
        <v>162</v>
      </c>
      <c r="K4" s="141" t="s">
        <v>163</v>
      </c>
      <c r="L4" s="142"/>
    </row>
    <row r="5" customFormat="false" ht="19.4" hidden="false" customHeight="false" outlineLevel="0" collapsed="false">
      <c r="A5" s="45" t="s">
        <v>198</v>
      </c>
      <c r="B5" s="143" t="s">
        <v>142</v>
      </c>
      <c r="C5" s="47" t="s">
        <v>122</v>
      </c>
      <c r="D5" s="144" t="n">
        <v>1</v>
      </c>
      <c r="E5" s="47" t="s">
        <v>165</v>
      </c>
      <c r="F5" s="145" t="n">
        <v>1</v>
      </c>
      <c r="G5" s="47" t="n">
        <v>0</v>
      </c>
      <c r="H5" s="47" t="n">
        <v>0</v>
      </c>
      <c r="I5" s="47" t="n">
        <v>0</v>
      </c>
      <c r="J5" s="47" t="n">
        <v>0</v>
      </c>
      <c r="K5" s="147" t="s">
        <v>173</v>
      </c>
      <c r="L5" s="1"/>
    </row>
    <row r="6" customFormat="false" ht="19.4" hidden="false" customHeight="false" outlineLevel="0" collapsed="false">
      <c r="A6" s="45" t="s">
        <v>199</v>
      </c>
      <c r="B6" s="143" t="s">
        <v>142</v>
      </c>
      <c r="C6" s="47" t="s">
        <v>122</v>
      </c>
      <c r="D6" s="144" t="n">
        <v>2</v>
      </c>
      <c r="E6" s="47" t="s">
        <v>165</v>
      </c>
      <c r="F6" s="145" t="n">
        <v>1</v>
      </c>
      <c r="G6" s="47" t="n">
        <v>0</v>
      </c>
      <c r="H6" s="47" t="n">
        <v>0</v>
      </c>
      <c r="I6" s="47" t="n">
        <v>0</v>
      </c>
      <c r="J6" s="47" t="n">
        <v>0</v>
      </c>
      <c r="K6" s="147" t="s">
        <v>173</v>
      </c>
      <c r="L6" s="1"/>
    </row>
    <row r="7" customFormat="false" ht="19.4" hidden="false" customHeight="false" outlineLevel="0" collapsed="false">
      <c r="A7" s="45" t="s">
        <v>200</v>
      </c>
      <c r="B7" s="143" t="s">
        <v>144</v>
      </c>
      <c r="C7" s="47" t="s">
        <v>119</v>
      </c>
      <c r="D7" s="146" t="s">
        <v>201</v>
      </c>
      <c r="E7" s="47" t="s">
        <v>177</v>
      </c>
      <c r="F7" s="145" t="n">
        <v>9</v>
      </c>
      <c r="G7" s="47" t="n">
        <v>0</v>
      </c>
      <c r="H7" s="47" t="n">
        <v>0</v>
      </c>
      <c r="I7" s="47" t="n">
        <v>0</v>
      </c>
      <c r="J7" s="47" t="n">
        <v>0</v>
      </c>
      <c r="K7" s="47" t="n">
        <v>0</v>
      </c>
      <c r="L7" s="1"/>
    </row>
    <row r="8" customFormat="false" ht="23.85" hidden="false" customHeight="false" outlineLevel="0" collapsed="false">
      <c r="A8" s="148" t="s">
        <v>178</v>
      </c>
      <c r="B8" s="149" t="s">
        <v>142</v>
      </c>
      <c r="C8" s="47" t="s">
        <v>119</v>
      </c>
      <c r="D8" s="149"/>
      <c r="E8" s="149"/>
      <c r="F8" s="149" t="n">
        <v>0</v>
      </c>
      <c r="G8" s="150"/>
      <c r="H8" s="150"/>
      <c r="I8" s="150"/>
      <c r="J8" s="150"/>
      <c r="K8" s="150"/>
      <c r="L8" s="1"/>
    </row>
    <row r="9" customFormat="false" ht="23.85" hidden="false" customHeight="false" outlineLevel="0" collapsed="false">
      <c r="A9" s="148" t="s">
        <v>179</v>
      </c>
      <c r="B9" s="151" t="s">
        <v>144</v>
      </c>
      <c r="C9" s="47" t="s">
        <v>119</v>
      </c>
      <c r="D9" s="149"/>
      <c r="E9" s="149"/>
      <c r="F9" s="149" t="n">
        <v>9</v>
      </c>
      <c r="G9" s="150"/>
      <c r="H9" s="150"/>
      <c r="I9" s="150"/>
      <c r="J9" s="150"/>
      <c r="K9" s="150"/>
      <c r="L9" s="1"/>
    </row>
    <row r="10" customFormat="false" ht="23.85" hidden="false" customHeight="false" outlineLevel="0" collapsed="false">
      <c r="A10" s="148" t="s">
        <v>180</v>
      </c>
      <c r="B10" s="149" t="s">
        <v>142</v>
      </c>
      <c r="C10" s="151" t="s">
        <v>143</v>
      </c>
      <c r="D10" s="149"/>
      <c r="E10" s="149"/>
      <c r="F10" s="149" t="n">
        <v>0</v>
      </c>
      <c r="G10" s="150"/>
      <c r="H10" s="150"/>
      <c r="I10" s="150"/>
      <c r="J10" s="150"/>
      <c r="K10" s="150"/>
      <c r="L10" s="1"/>
    </row>
    <row r="11" customFormat="false" ht="23.85" hidden="false" customHeight="false" outlineLevel="0" collapsed="false">
      <c r="A11" s="148" t="s">
        <v>181</v>
      </c>
      <c r="B11" s="149" t="s">
        <v>142</v>
      </c>
      <c r="C11" s="151" t="s">
        <v>122</v>
      </c>
      <c r="D11" s="149"/>
      <c r="E11" s="149"/>
      <c r="F11" s="149" t="n">
        <v>2</v>
      </c>
      <c r="G11" s="150"/>
      <c r="H11" s="150"/>
      <c r="I11" s="150"/>
      <c r="J11" s="150"/>
      <c r="K11" s="150"/>
      <c r="L11" s="1"/>
    </row>
    <row r="12" customFormat="false" ht="19.4" hidden="false" customHeight="false" outlineLevel="0" collapsed="false">
      <c r="A12" s="45" t="s">
        <v>182</v>
      </c>
      <c r="B12" s="27"/>
      <c r="C12" s="27"/>
      <c r="D12" s="27"/>
      <c r="E12" s="27"/>
      <c r="F12" s="27"/>
      <c r="G12" s="35" t="n">
        <v>0</v>
      </c>
      <c r="H12" s="150"/>
      <c r="I12" s="150"/>
      <c r="J12" s="150"/>
      <c r="K12" s="150"/>
      <c r="L12" s="1"/>
    </row>
    <row r="13" customFormat="false" ht="23.85" hidden="false" customHeight="false" outlineLevel="0" collapsed="false">
      <c r="A13" s="45" t="s">
        <v>183</v>
      </c>
      <c r="B13" s="27"/>
      <c r="C13" s="27"/>
      <c r="D13" s="27"/>
      <c r="E13" s="27"/>
      <c r="F13" s="27"/>
      <c r="G13" s="27"/>
      <c r="H13" s="35" t="n">
        <v>0</v>
      </c>
      <c r="I13" s="150"/>
      <c r="J13" s="150"/>
      <c r="K13" s="150"/>
      <c r="L13" s="1"/>
    </row>
    <row r="14" customFormat="false" ht="19.4" hidden="false" customHeight="false" outlineLevel="0" collapsed="false">
      <c r="A14" s="152" t="s">
        <v>184</v>
      </c>
      <c r="B14" s="27"/>
      <c r="C14" s="27"/>
      <c r="D14" s="27"/>
      <c r="E14" s="27"/>
      <c r="F14" s="27"/>
      <c r="G14" s="27"/>
      <c r="H14" s="35"/>
      <c r="I14" s="27" t="n">
        <v>0</v>
      </c>
      <c r="J14" s="150"/>
      <c r="K14" s="150"/>
      <c r="L14" s="1"/>
    </row>
    <row r="15" customFormat="false" ht="26.85" hidden="false" customHeight="false" outlineLevel="0" collapsed="false">
      <c r="A15" s="45" t="s">
        <v>185</v>
      </c>
      <c r="B15" s="27"/>
      <c r="C15" s="27"/>
      <c r="D15" s="27"/>
      <c r="E15" s="27"/>
      <c r="F15" s="27"/>
      <c r="G15" s="27"/>
      <c r="H15" s="27"/>
      <c r="I15" s="27"/>
      <c r="J15" s="27" t="n">
        <v>0</v>
      </c>
      <c r="K15" s="150"/>
      <c r="L15" s="1"/>
    </row>
    <row r="16" customFormat="false" ht="18.65" hidden="false" customHeight="true" outlineLevel="0" collapsed="false">
      <c r="A16" s="152" t="s">
        <v>186</v>
      </c>
      <c r="B16" s="27"/>
      <c r="C16" s="27"/>
      <c r="D16" s="27"/>
      <c r="E16" s="27"/>
      <c r="F16" s="27"/>
      <c r="G16" s="27"/>
      <c r="H16" s="27"/>
      <c r="I16" s="27"/>
      <c r="J16" s="27"/>
      <c r="K16" s="27" t="n">
        <v>0</v>
      </c>
      <c r="L16" s="1"/>
    </row>
    <row r="17" customFormat="false" ht="23.85" hidden="false" customHeight="false" outlineLevel="0" collapsed="false">
      <c r="A17" s="154"/>
      <c r="B17" s="150"/>
      <c r="C17" s="150"/>
      <c r="D17" s="150"/>
      <c r="E17" s="23"/>
      <c r="F17" s="150"/>
      <c r="G17" s="150"/>
      <c r="H17" s="150"/>
      <c r="I17" s="150"/>
      <c r="J17" s="150"/>
      <c r="K17" s="150"/>
      <c r="L17" s="1"/>
    </row>
    <row r="18" customFormat="false" ht="23.85" hidden="false" customHeight="false" outlineLevel="0" collapsed="false">
      <c r="A18" s="19"/>
      <c r="B18" s="134"/>
      <c r="C18" s="134"/>
      <c r="D18" s="134"/>
      <c r="E18" s="1"/>
      <c r="F18" s="134"/>
      <c r="G18" s="134"/>
      <c r="H18" s="134"/>
      <c r="I18" s="134"/>
      <c r="J18" s="134"/>
      <c r="K18" s="134"/>
      <c r="L18" s="1"/>
    </row>
    <row r="19" customFormat="false" ht="23.85" hidden="false" customHeight="false" outlineLevel="0" collapsed="false">
      <c r="A19" s="155" t="s">
        <v>187</v>
      </c>
      <c r="B19" s="156"/>
      <c r="C19" s="157"/>
      <c r="D19" s="156"/>
      <c r="E19" s="158"/>
      <c r="F19" s="157"/>
      <c r="G19" s="157"/>
      <c r="H19" s="157"/>
      <c r="I19" s="157"/>
      <c r="J19" s="157"/>
      <c r="K19" s="157"/>
      <c r="L19" s="158"/>
    </row>
    <row r="20" customFormat="false" ht="23.85" hidden="false" customHeight="false" outlineLevel="0" collapsed="false">
      <c r="A20" s="155"/>
      <c r="B20" s="156"/>
      <c r="C20" s="157"/>
      <c r="D20" s="156"/>
      <c r="E20" s="158"/>
      <c r="F20" s="157"/>
      <c r="G20" s="157"/>
      <c r="H20" s="157"/>
      <c r="I20" s="157"/>
      <c r="J20" s="157"/>
      <c r="K20" s="157"/>
      <c r="L20" s="158"/>
    </row>
    <row r="21" customFormat="false" ht="18.65" hidden="false" customHeight="true" outlineLevel="0" collapsed="false">
      <c r="A21" s="15" t="s">
        <v>14</v>
      </c>
      <c r="B21" s="134"/>
      <c r="C21" s="134"/>
      <c r="E21" s="1"/>
      <c r="F21" s="134"/>
      <c r="G21" s="0"/>
    </row>
    <row r="22" customFormat="false" ht="14.15" hidden="false" customHeight="true" outlineLevel="0" collapsed="false">
      <c r="A22" s="16" t="s">
        <v>15</v>
      </c>
      <c r="B22" s="16"/>
      <c r="C22" s="16"/>
      <c r="E22" s="17"/>
      <c r="F22" s="159" t="s">
        <v>188</v>
      </c>
      <c r="G22" s="159"/>
    </row>
    <row r="23" customFormat="false" ht="16.15" hidden="false" customHeight="false" outlineLevel="0" collapsed="false">
      <c r="A23" s="1"/>
      <c r="E23" s="163"/>
      <c r="F23" s="160"/>
      <c r="G23" s="159"/>
    </row>
    <row r="24" customFormat="false" ht="16.15" hidden="false" customHeight="false" outlineLevel="0" collapsed="false">
      <c r="A24" s="1"/>
      <c r="E24" s="163"/>
      <c r="F24" s="160"/>
      <c r="G24" s="159"/>
    </row>
    <row r="25" customFormat="false" ht="16.15" hidden="false" customHeight="false" outlineLevel="0" collapsed="false">
      <c r="A25" s="161" t="s">
        <v>17</v>
      </c>
      <c r="E25" s="163"/>
      <c r="F25" s="160"/>
      <c r="G25" s="159"/>
    </row>
    <row r="26" customFormat="false" ht="16.15" hidden="false" customHeight="false" outlineLevel="0" collapsed="false">
      <c r="A26" s="161" t="s">
        <v>189</v>
      </c>
      <c r="E26" s="163"/>
      <c r="F26" s="159" t="s">
        <v>190</v>
      </c>
      <c r="G26" s="159"/>
    </row>
    <row r="1048576" customFormat="false" ht="12.8" hidden="false" customHeight="false" outlineLevel="0" collapsed="false"/>
  </sheetData>
  <sheetProtection sheet="true" objects="true" scenarios="true"/>
  <mergeCells count="12">
    <mergeCell ref="A1:K1"/>
    <mergeCell ref="A2:K2"/>
    <mergeCell ref="D8:E8"/>
    <mergeCell ref="D9:E9"/>
    <mergeCell ref="D10:E10"/>
    <mergeCell ref="D11:E11"/>
    <mergeCell ref="B12:F12"/>
    <mergeCell ref="B13:G13"/>
    <mergeCell ref="B14:G14"/>
    <mergeCell ref="B15:I15"/>
    <mergeCell ref="B16:J16"/>
    <mergeCell ref="A22:C22"/>
  </mergeCells>
  <printOptions headings="false" gridLines="false" gridLinesSet="true" horizontalCentered="false" verticalCentered="false"/>
  <pageMargins left="0.7875" right="0.7875" top="1.05277777777778" bottom="0.7875" header="0.787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false" showOutlineSymbols="true" defaultGridColor="true" view="normal" topLeftCell="A10" colorId="64" zoomScale="104" zoomScaleNormal="104" zoomScalePageLayoutView="100" workbookViewId="0">
      <selection pane="topLeft" activeCell="A1" activeCellId="0" sqref="A1"/>
    </sheetView>
  </sheetViews>
  <sheetFormatPr defaultColWidth="11.765625" defaultRowHeight="13.8" zeroHeight="false" outlineLevelRow="0" outlineLevelCol="0"/>
  <cols>
    <col collapsed="false" customWidth="true" hidden="false" outlineLevel="0" max="1" min="1" style="22" width="30.77"/>
    <col collapsed="false" customWidth="true" hidden="false" outlineLevel="0" max="2" min="2" style="115" width="17.6"/>
    <col collapsed="false" customWidth="true" hidden="false" outlineLevel="0" max="3" min="3" style="115" width="8.49"/>
    <col collapsed="false" customWidth="true" hidden="false" outlineLevel="0" max="4" min="4" style="115" width="13.53"/>
    <col collapsed="false" customWidth="true" hidden="false" outlineLevel="0" max="5" min="5" style="115" width="13.78"/>
    <col collapsed="false" customWidth="true" hidden="false" outlineLevel="0" max="6" min="6" style="115" width="8.49"/>
    <col collapsed="false" customWidth="true" hidden="false" outlineLevel="0" max="7" min="7" style="115" width="10.2"/>
    <col collapsed="false" customWidth="true" hidden="false" outlineLevel="0" max="8" min="8" style="115" width="8.49"/>
    <col collapsed="false" customWidth="true" hidden="false" outlineLevel="0" max="9" min="9" style="115" width="11.59"/>
    <col collapsed="false" customWidth="true" hidden="false" outlineLevel="0" max="10" min="10" style="115" width="12.06"/>
    <col collapsed="false" customWidth="true" hidden="false" outlineLevel="0" max="11" min="11" style="115" width="12.92"/>
    <col collapsed="false" customWidth="true" hidden="false" outlineLevel="0" max="12" min="12" style="128" width="16.12"/>
    <col collapsed="false" customWidth="true" hidden="false" outlineLevel="0" max="1024" min="1024" style="1" width="10.72"/>
  </cols>
  <sheetData>
    <row r="1" s="164" customFormat="true" ht="13.8" hidden="false" customHeight="true" outlineLevel="0" collapsed="false">
      <c r="A1" s="138" t="s">
        <v>202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customFormat="false" ht="18.55" hidden="false" customHeight="false" outlineLevel="0" collapsed="false">
      <c r="A2" s="139" t="str">
        <f aca="false">Обложка!D9</f>
        <v>01.07.2024-15.07.2024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"/>
    </row>
    <row r="3" customFormat="false" ht="57.45" hidden="false" customHeight="false" outlineLevel="0" collapsed="false">
      <c r="A3" s="140" t="s">
        <v>153</v>
      </c>
      <c r="B3" s="141" t="s">
        <v>154</v>
      </c>
      <c r="C3" s="141" t="s">
        <v>155</v>
      </c>
      <c r="D3" s="141" t="s">
        <v>156</v>
      </c>
      <c r="E3" s="141" t="s">
        <v>157</v>
      </c>
      <c r="F3" s="141" t="s">
        <v>158</v>
      </c>
      <c r="G3" s="141" t="s">
        <v>159</v>
      </c>
      <c r="H3" s="141" t="s">
        <v>160</v>
      </c>
      <c r="I3" s="141" t="s">
        <v>161</v>
      </c>
      <c r="J3" s="141" t="s">
        <v>162</v>
      </c>
      <c r="K3" s="141" t="s">
        <v>163</v>
      </c>
      <c r="L3" s="142"/>
    </row>
    <row r="4" customFormat="false" ht="49.25" hidden="false" customHeight="false" outlineLevel="0" collapsed="false">
      <c r="A4" s="45" t="s">
        <v>203</v>
      </c>
      <c r="B4" s="143" t="s">
        <v>142</v>
      </c>
      <c r="C4" s="47" t="s">
        <v>119</v>
      </c>
      <c r="D4" s="146" t="s">
        <v>204</v>
      </c>
      <c r="E4" s="47" t="s">
        <v>165</v>
      </c>
      <c r="F4" s="145" t="n">
        <v>20</v>
      </c>
      <c r="G4" s="47" t="n">
        <v>0</v>
      </c>
      <c r="H4" s="47" t="n">
        <v>0</v>
      </c>
      <c r="I4" s="47" t="n">
        <v>0</v>
      </c>
      <c r="J4" s="47" t="n">
        <v>0</v>
      </c>
      <c r="K4" s="47" t="n">
        <v>0</v>
      </c>
      <c r="L4" s="1"/>
    </row>
    <row r="5" customFormat="false" ht="19.4" hidden="false" customHeight="false" outlineLevel="0" collapsed="false">
      <c r="A5" s="45" t="s">
        <v>205</v>
      </c>
      <c r="B5" s="143" t="s">
        <v>142</v>
      </c>
      <c r="C5" s="47" t="s">
        <v>119</v>
      </c>
      <c r="D5" s="144" t="n">
        <v>2</v>
      </c>
      <c r="E5" s="47" t="s">
        <v>165</v>
      </c>
      <c r="F5" s="145" t="n">
        <v>1</v>
      </c>
      <c r="G5" s="47" t="n">
        <v>0</v>
      </c>
      <c r="H5" s="47" t="n">
        <v>0</v>
      </c>
      <c r="I5" s="47" t="n">
        <v>0</v>
      </c>
      <c r="J5" s="47" t="n">
        <v>0</v>
      </c>
      <c r="K5" s="47" t="n">
        <v>0</v>
      </c>
      <c r="L5" s="1"/>
    </row>
    <row r="6" customFormat="false" ht="19.4" hidden="false" customHeight="false" outlineLevel="0" collapsed="false">
      <c r="A6" s="45" t="s">
        <v>206</v>
      </c>
      <c r="B6" s="143" t="s">
        <v>142</v>
      </c>
      <c r="C6" s="47" t="s">
        <v>119</v>
      </c>
      <c r="D6" s="144" t="n">
        <v>10</v>
      </c>
      <c r="E6" s="47" t="s">
        <v>165</v>
      </c>
      <c r="F6" s="145" t="n">
        <v>1</v>
      </c>
      <c r="G6" s="47" t="n">
        <v>0</v>
      </c>
      <c r="H6" s="47" t="n">
        <v>0</v>
      </c>
      <c r="I6" s="47" t="n">
        <v>0</v>
      </c>
      <c r="J6" s="47" t="n">
        <v>0</v>
      </c>
      <c r="K6" s="47" t="n">
        <v>0</v>
      </c>
      <c r="L6" s="1"/>
    </row>
    <row r="7" customFormat="false" ht="19.4" hidden="false" customHeight="false" outlineLevel="0" collapsed="false">
      <c r="A7" s="45" t="s">
        <v>207</v>
      </c>
      <c r="B7" s="143" t="s">
        <v>142</v>
      </c>
      <c r="C7" s="47" t="s">
        <v>119</v>
      </c>
      <c r="D7" s="144" t="n">
        <v>11.12</v>
      </c>
      <c r="E7" s="47" t="s">
        <v>165</v>
      </c>
      <c r="F7" s="145" t="n">
        <v>2</v>
      </c>
      <c r="G7" s="47" t="n">
        <v>0</v>
      </c>
      <c r="H7" s="47" t="n">
        <v>0</v>
      </c>
      <c r="I7" s="47" t="n">
        <v>0</v>
      </c>
      <c r="J7" s="47" t="n">
        <v>0</v>
      </c>
      <c r="K7" s="47" t="n">
        <v>0</v>
      </c>
      <c r="L7" s="1"/>
    </row>
    <row r="8" customFormat="false" ht="23.85" hidden="false" customHeight="false" outlineLevel="0" collapsed="false">
      <c r="A8" s="45" t="s">
        <v>208</v>
      </c>
      <c r="B8" s="143" t="s">
        <v>142</v>
      </c>
      <c r="C8" s="47" t="s">
        <v>114</v>
      </c>
      <c r="D8" s="144" t="n">
        <v>1</v>
      </c>
      <c r="E8" s="47" t="s">
        <v>165</v>
      </c>
      <c r="F8" s="145" t="n">
        <v>1</v>
      </c>
      <c r="G8" s="47" t="n">
        <v>0</v>
      </c>
      <c r="H8" s="47" t="n">
        <v>0</v>
      </c>
      <c r="I8" s="47" t="n">
        <v>0</v>
      </c>
      <c r="J8" s="47" t="n">
        <v>0</v>
      </c>
      <c r="K8" s="47" t="n">
        <v>0</v>
      </c>
      <c r="L8" s="1"/>
    </row>
    <row r="9" customFormat="false" ht="25.35" hidden="false" customHeight="false" outlineLevel="0" collapsed="false">
      <c r="A9" s="45" t="s">
        <v>208</v>
      </c>
      <c r="B9" s="143" t="s">
        <v>142</v>
      </c>
      <c r="C9" s="47" t="s">
        <v>119</v>
      </c>
      <c r="D9" s="146" t="s">
        <v>209</v>
      </c>
      <c r="E9" s="47" t="s">
        <v>165</v>
      </c>
      <c r="F9" s="145" t="n">
        <v>9</v>
      </c>
      <c r="G9" s="47" t="n">
        <v>0</v>
      </c>
      <c r="H9" s="47" t="n">
        <v>0</v>
      </c>
      <c r="I9" s="47" t="n">
        <v>0</v>
      </c>
      <c r="J9" s="47" t="n">
        <v>0</v>
      </c>
      <c r="K9" s="47" t="n">
        <v>0</v>
      </c>
      <c r="L9" s="1"/>
    </row>
    <row r="10" customFormat="false" ht="23.85" hidden="false" customHeight="false" outlineLevel="0" collapsed="false">
      <c r="A10" s="45" t="s">
        <v>208</v>
      </c>
      <c r="B10" s="143" t="s">
        <v>142</v>
      </c>
      <c r="C10" s="47" t="s">
        <v>114</v>
      </c>
      <c r="D10" s="144" t="n">
        <v>50.41</v>
      </c>
      <c r="E10" s="47" t="s">
        <v>165</v>
      </c>
      <c r="F10" s="145" t="n">
        <v>1</v>
      </c>
      <c r="G10" s="47" t="n">
        <v>0</v>
      </c>
      <c r="H10" s="47" t="n">
        <v>0</v>
      </c>
      <c r="I10" s="47" t="n">
        <v>0</v>
      </c>
      <c r="J10" s="47" t="n">
        <v>0</v>
      </c>
      <c r="K10" s="47" t="n">
        <v>0</v>
      </c>
      <c r="L10" s="1"/>
    </row>
    <row r="11" customFormat="false" ht="23.85" hidden="false" customHeight="false" outlineLevel="0" collapsed="false">
      <c r="A11" s="45" t="s">
        <v>210</v>
      </c>
      <c r="B11" s="143" t="s">
        <v>142</v>
      </c>
      <c r="C11" s="47" t="s">
        <v>119</v>
      </c>
      <c r="D11" s="144" t="n">
        <v>16</v>
      </c>
      <c r="E11" s="47" t="s">
        <v>165</v>
      </c>
      <c r="F11" s="145" t="n">
        <v>1</v>
      </c>
      <c r="G11" s="47" t="n">
        <v>0</v>
      </c>
      <c r="H11" s="47" t="n">
        <v>0</v>
      </c>
      <c r="I11" s="47" t="n">
        <v>0</v>
      </c>
      <c r="J11" s="47" t="n">
        <v>0</v>
      </c>
      <c r="K11" s="47" t="n">
        <v>0</v>
      </c>
      <c r="L11" s="1"/>
    </row>
    <row r="12" customFormat="false" ht="19.4" hidden="false" customHeight="false" outlineLevel="0" collapsed="false">
      <c r="A12" s="45" t="s">
        <v>211</v>
      </c>
      <c r="B12" s="143" t="s">
        <v>142</v>
      </c>
      <c r="C12" s="47" t="s">
        <v>119</v>
      </c>
      <c r="D12" s="144" t="n">
        <v>18</v>
      </c>
      <c r="E12" s="47" t="s">
        <v>165</v>
      </c>
      <c r="F12" s="145" t="n">
        <v>1</v>
      </c>
      <c r="G12" s="47" t="n">
        <v>0</v>
      </c>
      <c r="H12" s="47" t="n">
        <v>0</v>
      </c>
      <c r="I12" s="47" t="n">
        <v>0</v>
      </c>
      <c r="J12" s="47" t="n">
        <v>0</v>
      </c>
      <c r="K12" s="47" t="n">
        <v>0</v>
      </c>
      <c r="L12" s="1"/>
    </row>
    <row r="13" customFormat="false" ht="23.85" hidden="false" customHeight="false" outlineLevel="0" collapsed="false">
      <c r="A13" s="45" t="s">
        <v>212</v>
      </c>
      <c r="B13" s="143" t="s">
        <v>142</v>
      </c>
      <c r="C13" s="47" t="s">
        <v>119</v>
      </c>
      <c r="D13" s="144" t="n">
        <v>24</v>
      </c>
      <c r="E13" s="47" t="s">
        <v>165</v>
      </c>
      <c r="F13" s="145" t="n">
        <v>1</v>
      </c>
      <c r="G13" s="47" t="n">
        <v>0</v>
      </c>
      <c r="H13" s="47" t="n">
        <v>0</v>
      </c>
      <c r="I13" s="47" t="n">
        <v>0</v>
      </c>
      <c r="J13" s="47" t="n">
        <v>0</v>
      </c>
      <c r="K13" s="47" t="n">
        <v>0</v>
      </c>
      <c r="L13" s="1"/>
    </row>
    <row r="14" customFormat="false" ht="19.4" hidden="false" customHeight="false" outlineLevel="0" collapsed="false">
      <c r="A14" s="45" t="s">
        <v>213</v>
      </c>
      <c r="B14" s="143" t="s">
        <v>142</v>
      </c>
      <c r="C14" s="47" t="s">
        <v>119</v>
      </c>
      <c r="D14" s="144" t="n">
        <v>60.61</v>
      </c>
      <c r="E14" s="47" t="s">
        <v>165</v>
      </c>
      <c r="F14" s="145" t="n">
        <v>2</v>
      </c>
      <c r="G14" s="47" t="n">
        <v>0</v>
      </c>
      <c r="H14" s="47" t="n">
        <v>0</v>
      </c>
      <c r="I14" s="47" t="n">
        <v>0</v>
      </c>
      <c r="J14" s="47" t="n">
        <v>0</v>
      </c>
      <c r="K14" s="47" t="n">
        <v>0</v>
      </c>
      <c r="L14" s="1"/>
    </row>
    <row r="15" customFormat="false" ht="26.85" hidden="false" customHeight="false" outlineLevel="0" collapsed="false">
      <c r="A15" s="45" t="s">
        <v>214</v>
      </c>
      <c r="B15" s="143" t="s">
        <v>142</v>
      </c>
      <c r="C15" s="47" t="s">
        <v>119</v>
      </c>
      <c r="D15" s="144" t="n">
        <v>62.63</v>
      </c>
      <c r="E15" s="47" t="s">
        <v>165</v>
      </c>
      <c r="F15" s="145" t="n">
        <v>2</v>
      </c>
      <c r="G15" s="47" t="n">
        <v>0</v>
      </c>
      <c r="H15" s="47" t="n">
        <v>0</v>
      </c>
      <c r="I15" s="47" t="n">
        <v>0</v>
      </c>
      <c r="J15" s="47" t="n">
        <v>0</v>
      </c>
      <c r="K15" s="47" t="n">
        <v>0</v>
      </c>
      <c r="L15" s="1"/>
    </row>
    <row r="16" customFormat="false" ht="14.25" hidden="false" customHeight="false" outlineLevel="0" collapsed="false">
      <c r="A16" s="45" t="s">
        <v>215</v>
      </c>
      <c r="B16" s="143" t="s">
        <v>142</v>
      </c>
      <c r="C16" s="47" t="s">
        <v>119</v>
      </c>
      <c r="D16" s="144" t="n">
        <v>64</v>
      </c>
      <c r="E16" s="47" t="s">
        <v>165</v>
      </c>
      <c r="F16" s="145" t="n">
        <v>1</v>
      </c>
      <c r="G16" s="47" t="n">
        <v>0</v>
      </c>
      <c r="H16" s="47" t="n">
        <v>0</v>
      </c>
      <c r="I16" s="47" t="n">
        <v>0</v>
      </c>
      <c r="J16" s="47" t="n">
        <v>0</v>
      </c>
      <c r="K16" s="47" t="n">
        <v>0</v>
      </c>
      <c r="L16" s="1"/>
    </row>
    <row r="17" customFormat="false" ht="23.85" hidden="false" customHeight="false" outlineLevel="0" collapsed="false">
      <c r="A17" s="45" t="s">
        <v>206</v>
      </c>
      <c r="B17" s="143" t="s">
        <v>142</v>
      </c>
      <c r="C17" s="47" t="s">
        <v>143</v>
      </c>
      <c r="D17" s="144" t="n">
        <v>1</v>
      </c>
      <c r="E17" s="47" t="s">
        <v>165</v>
      </c>
      <c r="F17" s="145" t="n">
        <v>1</v>
      </c>
      <c r="G17" s="47" t="n">
        <v>0</v>
      </c>
      <c r="H17" s="47" t="n">
        <v>0</v>
      </c>
      <c r="I17" s="47" t="n">
        <v>0</v>
      </c>
      <c r="J17" s="47" t="n">
        <v>0</v>
      </c>
      <c r="K17" s="47" t="s">
        <v>194</v>
      </c>
      <c r="L17" s="1"/>
    </row>
    <row r="18" customFormat="false" ht="23.85" hidden="false" customHeight="false" outlineLevel="0" collapsed="false">
      <c r="A18" s="45" t="s">
        <v>203</v>
      </c>
      <c r="B18" s="143" t="s">
        <v>142</v>
      </c>
      <c r="C18" s="47" t="s">
        <v>143</v>
      </c>
      <c r="D18" s="146" t="s">
        <v>216</v>
      </c>
      <c r="E18" s="47" t="s">
        <v>165</v>
      </c>
      <c r="F18" s="145" t="n">
        <v>3</v>
      </c>
      <c r="G18" s="47" t="n">
        <v>0</v>
      </c>
      <c r="H18" s="47" t="n">
        <v>0</v>
      </c>
      <c r="I18" s="47" t="n">
        <v>0</v>
      </c>
      <c r="J18" s="47" t="n">
        <v>0</v>
      </c>
      <c r="K18" s="47" t="s">
        <v>194</v>
      </c>
      <c r="L18" s="1"/>
    </row>
    <row r="19" customFormat="false" ht="23.85" hidden="false" customHeight="false" outlineLevel="0" collapsed="false">
      <c r="A19" s="45" t="s">
        <v>205</v>
      </c>
      <c r="B19" s="143" t="s">
        <v>142</v>
      </c>
      <c r="C19" s="47" t="s">
        <v>143</v>
      </c>
      <c r="D19" s="144" t="s">
        <v>217</v>
      </c>
      <c r="E19" s="47" t="s">
        <v>165</v>
      </c>
      <c r="F19" s="145" t="n">
        <v>3</v>
      </c>
      <c r="G19" s="47" t="n">
        <v>0</v>
      </c>
      <c r="H19" s="47" t="n">
        <v>0</v>
      </c>
      <c r="I19" s="47" t="n">
        <v>0</v>
      </c>
      <c r="J19" s="47" t="n">
        <v>0</v>
      </c>
      <c r="K19" s="47" t="s">
        <v>194</v>
      </c>
      <c r="L19" s="1"/>
    </row>
    <row r="20" customFormat="false" ht="23.85" hidden="false" customHeight="false" outlineLevel="0" collapsed="false">
      <c r="A20" s="45" t="s">
        <v>218</v>
      </c>
      <c r="B20" s="143" t="s">
        <v>142</v>
      </c>
      <c r="C20" s="47" t="s">
        <v>143</v>
      </c>
      <c r="D20" s="144" t="n">
        <v>7</v>
      </c>
      <c r="E20" s="47" t="s">
        <v>165</v>
      </c>
      <c r="F20" s="145" t="n">
        <v>1</v>
      </c>
      <c r="G20" s="47" t="n">
        <v>0</v>
      </c>
      <c r="H20" s="47" t="n">
        <v>0</v>
      </c>
      <c r="I20" s="47" t="n">
        <v>0</v>
      </c>
      <c r="J20" s="47" t="n">
        <v>0</v>
      </c>
      <c r="K20" s="47" t="s">
        <v>194</v>
      </c>
      <c r="L20" s="1"/>
    </row>
    <row r="21" customFormat="false" ht="19.4" hidden="false" customHeight="false" outlineLevel="0" collapsed="false">
      <c r="A21" s="45" t="s">
        <v>207</v>
      </c>
      <c r="B21" s="143" t="s">
        <v>142</v>
      </c>
      <c r="C21" s="47" t="s">
        <v>122</v>
      </c>
      <c r="D21" s="144" t="n">
        <v>1.11</v>
      </c>
      <c r="E21" s="47" t="s">
        <v>165</v>
      </c>
      <c r="F21" s="145" t="n">
        <v>2</v>
      </c>
      <c r="G21" s="47" t="n">
        <v>0</v>
      </c>
      <c r="H21" s="47" t="n">
        <v>0</v>
      </c>
      <c r="I21" s="47" t="n">
        <v>0</v>
      </c>
      <c r="J21" s="47" t="n">
        <v>0</v>
      </c>
      <c r="K21" s="147" t="s">
        <v>173</v>
      </c>
      <c r="L21" s="1"/>
    </row>
    <row r="22" customFormat="false" ht="23.85" hidden="false" customHeight="false" outlineLevel="0" collapsed="false">
      <c r="A22" s="45" t="s">
        <v>219</v>
      </c>
      <c r="B22" s="143" t="s">
        <v>144</v>
      </c>
      <c r="C22" s="47" t="s">
        <v>119</v>
      </c>
      <c r="D22" s="146" t="s">
        <v>220</v>
      </c>
      <c r="E22" s="47" t="s">
        <v>177</v>
      </c>
      <c r="F22" s="145" t="n">
        <v>37</v>
      </c>
      <c r="G22" s="47" t="n">
        <v>0</v>
      </c>
      <c r="H22" s="47" t="n">
        <v>0</v>
      </c>
      <c r="I22" s="47" t="n">
        <v>0</v>
      </c>
      <c r="J22" s="47" t="n">
        <v>0</v>
      </c>
      <c r="K22" s="47" t="n">
        <v>0</v>
      </c>
      <c r="L22" s="1"/>
    </row>
    <row r="23" customFormat="false" ht="23.85" hidden="false" customHeight="false" outlineLevel="0" collapsed="false">
      <c r="A23" s="148" t="s">
        <v>178</v>
      </c>
      <c r="B23" s="149" t="s">
        <v>142</v>
      </c>
      <c r="C23" s="47" t="s">
        <v>119</v>
      </c>
      <c r="D23" s="149"/>
      <c r="E23" s="149"/>
      <c r="F23" s="149" t="n">
        <v>41</v>
      </c>
      <c r="G23" s="150"/>
      <c r="H23" s="150"/>
      <c r="I23" s="150"/>
      <c r="J23" s="150"/>
      <c r="K23" s="150"/>
      <c r="L23" s="1"/>
    </row>
    <row r="24" customFormat="false" ht="23.85" hidden="false" customHeight="false" outlineLevel="0" collapsed="false">
      <c r="A24" s="148" t="s">
        <v>178</v>
      </c>
      <c r="B24" s="149" t="s">
        <v>142</v>
      </c>
      <c r="C24" s="47" t="s">
        <v>114</v>
      </c>
      <c r="D24" s="149"/>
      <c r="E24" s="149"/>
      <c r="F24" s="149" t="n">
        <v>3</v>
      </c>
      <c r="G24" s="150"/>
      <c r="H24" s="150"/>
      <c r="I24" s="150"/>
      <c r="J24" s="150"/>
      <c r="K24" s="150"/>
      <c r="L24" s="1"/>
    </row>
    <row r="25" customFormat="false" ht="23.85" hidden="false" customHeight="false" outlineLevel="0" collapsed="false">
      <c r="A25" s="148" t="s">
        <v>179</v>
      </c>
      <c r="B25" s="151" t="s">
        <v>144</v>
      </c>
      <c r="C25" s="47" t="s">
        <v>119</v>
      </c>
      <c r="D25" s="149"/>
      <c r="E25" s="149"/>
      <c r="F25" s="149" t="n">
        <v>37</v>
      </c>
      <c r="G25" s="150"/>
      <c r="H25" s="150"/>
      <c r="I25" s="150"/>
      <c r="J25" s="150"/>
      <c r="K25" s="150"/>
      <c r="L25" s="1"/>
    </row>
    <row r="26" customFormat="false" ht="23.85" hidden="false" customHeight="false" outlineLevel="0" collapsed="false">
      <c r="A26" s="148" t="s">
        <v>180</v>
      </c>
      <c r="B26" s="149" t="s">
        <v>142</v>
      </c>
      <c r="C26" s="151" t="s">
        <v>143</v>
      </c>
      <c r="D26" s="149"/>
      <c r="E26" s="149"/>
      <c r="F26" s="149" t="n">
        <v>8</v>
      </c>
      <c r="G26" s="150"/>
      <c r="H26" s="150"/>
      <c r="I26" s="150"/>
      <c r="J26" s="150"/>
      <c r="K26" s="150"/>
      <c r="L26" s="1"/>
    </row>
    <row r="27" customFormat="false" ht="23.85" hidden="false" customHeight="false" outlineLevel="0" collapsed="false">
      <c r="A27" s="148" t="s">
        <v>181</v>
      </c>
      <c r="B27" s="149" t="s">
        <v>142</v>
      </c>
      <c r="C27" s="151" t="s">
        <v>122</v>
      </c>
      <c r="D27" s="149"/>
      <c r="E27" s="149"/>
      <c r="F27" s="149" t="n">
        <v>2</v>
      </c>
      <c r="G27" s="150"/>
      <c r="H27" s="150"/>
      <c r="I27" s="150"/>
      <c r="J27" s="150"/>
      <c r="K27" s="150"/>
      <c r="L27" s="1"/>
    </row>
    <row r="28" customFormat="false" ht="22.35" hidden="false" customHeight="true" outlineLevel="0" collapsed="false">
      <c r="A28" s="45" t="s">
        <v>182</v>
      </c>
      <c r="B28" s="27"/>
      <c r="C28" s="27"/>
      <c r="D28" s="27"/>
      <c r="E28" s="27"/>
      <c r="F28" s="27"/>
      <c r="G28" s="35" t="n">
        <v>0</v>
      </c>
      <c r="H28" s="150"/>
      <c r="I28" s="150"/>
      <c r="J28" s="150"/>
      <c r="K28" s="150"/>
      <c r="L28" s="1"/>
    </row>
    <row r="29" customFormat="false" ht="23.85" hidden="false" customHeight="false" outlineLevel="0" collapsed="false">
      <c r="A29" s="45" t="s">
        <v>183</v>
      </c>
      <c r="B29" s="27"/>
      <c r="C29" s="27"/>
      <c r="D29" s="27"/>
      <c r="E29" s="27"/>
      <c r="F29" s="27"/>
      <c r="G29" s="27"/>
      <c r="H29" s="35" t="n">
        <v>0</v>
      </c>
      <c r="I29" s="150"/>
      <c r="J29" s="150"/>
      <c r="K29" s="150"/>
      <c r="L29" s="1"/>
    </row>
    <row r="30" customFormat="false" ht="27.05" hidden="false" customHeight="true" outlineLevel="0" collapsed="false">
      <c r="A30" s="152" t="s">
        <v>184</v>
      </c>
      <c r="B30" s="27"/>
      <c r="C30" s="27"/>
      <c r="D30" s="27"/>
      <c r="E30" s="27"/>
      <c r="F30" s="27"/>
      <c r="G30" s="27"/>
      <c r="H30" s="35"/>
      <c r="I30" s="27" t="n">
        <v>0</v>
      </c>
      <c r="J30" s="150"/>
      <c r="K30" s="150"/>
      <c r="L30" s="1"/>
    </row>
    <row r="31" customFormat="false" ht="16.15" hidden="false" customHeight="false" outlineLevel="0" collapsed="false">
      <c r="A31" s="45" t="s">
        <v>185</v>
      </c>
      <c r="B31" s="27"/>
      <c r="C31" s="27"/>
      <c r="D31" s="27"/>
      <c r="E31" s="27"/>
      <c r="F31" s="27"/>
      <c r="G31" s="27"/>
      <c r="H31" s="27"/>
      <c r="I31" s="27"/>
      <c r="J31" s="27" t="n">
        <v>0</v>
      </c>
      <c r="K31" s="150"/>
      <c r="L31" s="1"/>
    </row>
    <row r="32" customFormat="false" ht="21.7" hidden="false" customHeight="true" outlineLevel="0" collapsed="false">
      <c r="A32" s="152" t="s">
        <v>221</v>
      </c>
      <c r="B32" s="27"/>
      <c r="C32" s="27"/>
      <c r="D32" s="27"/>
      <c r="E32" s="27"/>
      <c r="F32" s="27"/>
      <c r="G32" s="27"/>
      <c r="H32" s="27"/>
      <c r="I32" s="27"/>
      <c r="J32" s="27"/>
      <c r="K32" s="27" t="n">
        <v>2</v>
      </c>
      <c r="L32" s="1"/>
    </row>
    <row r="33" customFormat="false" ht="16.15" hidden="false" customHeight="false" outlineLevel="0" collapsed="false">
      <c r="A33" s="154"/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"/>
    </row>
    <row r="34" customFormat="false" ht="16.15" hidden="false" customHeight="false" outlineLevel="0" collapsed="false">
      <c r="A34" s="19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"/>
    </row>
    <row r="35" customFormat="false" ht="16.15" hidden="false" customHeight="false" outlineLevel="0" collapsed="false">
      <c r="A35" s="155" t="s">
        <v>187</v>
      </c>
      <c r="B35" s="156"/>
      <c r="C35" s="157"/>
      <c r="D35" s="156"/>
      <c r="E35" s="157"/>
      <c r="F35" s="157"/>
      <c r="G35" s="157"/>
      <c r="H35" s="157"/>
      <c r="I35" s="157"/>
      <c r="J35" s="157"/>
      <c r="K35" s="157"/>
      <c r="L35" s="158"/>
    </row>
    <row r="36" customFormat="false" ht="16.15" hidden="false" customHeight="false" outlineLevel="0" collapsed="false">
      <c r="A36" s="155"/>
      <c r="B36" s="156"/>
      <c r="C36" s="157"/>
      <c r="D36" s="156"/>
      <c r="E36" s="157"/>
      <c r="F36" s="157"/>
      <c r="G36" s="157"/>
      <c r="H36" s="157"/>
      <c r="I36" s="157"/>
      <c r="J36" s="157"/>
      <c r="K36" s="157"/>
      <c r="L36" s="158"/>
    </row>
    <row r="37" customFormat="false" ht="16.15" hidden="false" customHeight="false" outlineLevel="0" collapsed="false">
      <c r="A37" s="15" t="s">
        <v>14</v>
      </c>
      <c r="B37" s="134"/>
      <c r="C37" s="134"/>
      <c r="E37" s="134"/>
      <c r="F37" s="134"/>
      <c r="G37" s="0"/>
    </row>
    <row r="38" customFormat="false" ht="13.8" hidden="false" customHeight="true" outlineLevel="0" collapsed="false">
      <c r="A38" s="16" t="s">
        <v>15</v>
      </c>
      <c r="B38" s="16"/>
      <c r="C38" s="16"/>
      <c r="E38" s="157"/>
      <c r="F38" s="159" t="s">
        <v>188</v>
      </c>
      <c r="G38" s="159"/>
    </row>
    <row r="39" customFormat="false" ht="16.15" hidden="false" customHeight="false" outlineLevel="0" collapsed="false">
      <c r="A39" s="1"/>
      <c r="F39" s="160"/>
      <c r="G39" s="159"/>
    </row>
    <row r="40" customFormat="false" ht="16.15" hidden="false" customHeight="false" outlineLevel="0" collapsed="false">
      <c r="A40" s="1"/>
      <c r="F40" s="160"/>
      <c r="G40" s="159"/>
    </row>
    <row r="41" customFormat="false" ht="14.25" hidden="false" customHeight="false" outlineLevel="0" collapsed="false">
      <c r="A41" s="161" t="s">
        <v>17</v>
      </c>
      <c r="F41" s="160"/>
      <c r="G41" s="159"/>
    </row>
    <row r="42" customFormat="false" ht="16.15" hidden="false" customHeight="false" outlineLevel="0" collapsed="false">
      <c r="A42" s="161" t="s">
        <v>189</v>
      </c>
      <c r="F42" s="159" t="s">
        <v>190</v>
      </c>
      <c r="G42" s="159"/>
    </row>
    <row r="1048576" customFormat="false" ht="12.8" hidden="false" customHeight="false" outlineLevel="0" collapsed="false"/>
  </sheetData>
  <sheetProtection sheet="true" objects="true" scenarios="true"/>
  <autoFilter ref="A3:K32"/>
  <mergeCells count="12">
    <mergeCell ref="A1:K1"/>
    <mergeCell ref="D23:E23"/>
    <mergeCell ref="D24:E24"/>
    <mergeCell ref="D25:E25"/>
    <mergeCell ref="D26:E26"/>
    <mergeCell ref="D27:E27"/>
    <mergeCell ref="B28:F28"/>
    <mergeCell ref="B29:G29"/>
    <mergeCell ref="B30:G30"/>
    <mergeCell ref="B31:I31"/>
    <mergeCell ref="B32:J32"/>
    <mergeCell ref="A38:C38"/>
  </mergeCells>
  <printOptions headings="false" gridLines="false" gridLinesSet="true" horizontalCentered="false" verticalCentered="false"/>
  <pageMargins left="0.7875" right="0.7875" top="1.05277777777778" bottom="0.7875" header="0.787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1787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2020-12-04T21:04:56Z</dcterms:created>
  <dc:creator>pk</dc:creator>
  <dc:description/>
  <dc:language>ru-RU</dc:language>
  <cp:lastModifiedBy/>
  <cp:lastPrinted>2024-08-05T15:52:40Z</cp:lastPrinted>
  <dcterms:modified xsi:type="dcterms:W3CDTF">2024-08-05T15:58:26Z</dcterms:modified>
  <cp:revision>262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qrichtext">
    <vt:lpwstr>1</vt:lpwstr>
  </property>
</Properties>
</file>