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media/image10.jpeg" ContentType="image/jpeg"/>
  <Override PartName="/xl/media/image6.jpeg" ContentType="image/jpeg"/>
  <Override PartName="/xl/media/image7.jpeg" ContentType="image/jpeg"/>
  <Override PartName="/xl/media/image8.jpeg" ContentType="image/jpeg"/>
  <Override PartName="/xl/media/image9.jpeg" ContentType="image/jpeg"/>
  <Override PartName="/xl/sharedStrings.xml" ContentType="application/vnd.openxmlformats-officedocument.spreadsheetml.sharedStrings+xml"/>
  <Override PartName="/xl/drawings/_rels/drawing2.xml.rels" ContentType="application/vnd.openxmlformats-package.relationships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workbook.xml" ContentType="application/vnd.openxmlformats-officedocument.spreadsheetml.sheet.main+xml"/>
  <Override PartName="/xl/revisions/_rels/revisionHeaders.xml.rels" ContentType="application/vnd.openxmlformats-package.relationships+xml"/>
  <Override PartName="/xl/revisions/revisionLog188.xml" ContentType="application/vnd.openxmlformats-officedocument.spreadsheetml.revisionLog+xml"/>
  <Override PartName="/xl/revisions/revisionLog187.xml" ContentType="application/vnd.openxmlformats-officedocument.spreadsheetml.revisionLog+xml"/>
  <Override PartName="/xl/revisions/revisionLog186.xml" ContentType="application/vnd.openxmlformats-officedocument.spreadsheetml.revisionLog+xml"/>
  <Override PartName="/xl/revisions/revisionLog185.xml" ContentType="application/vnd.openxmlformats-officedocument.spreadsheetml.revisionLog+xml"/>
  <Override PartName="/xl/revisions/revisionLog184.xml" ContentType="application/vnd.openxmlformats-officedocument.spreadsheetml.revisionLog+xml"/>
  <Override PartName="/xl/revisions/revisionLog183.xml" ContentType="application/vnd.openxmlformats-officedocument.spreadsheetml.revisionLog+xml"/>
  <Override PartName="/xl/revisions/revisionLog182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80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70.xml" ContentType="application/vnd.openxmlformats-officedocument.spreadsheetml.revisionLog+xml"/>
  <Override PartName="/xl/revisions/revisionLog161.xml" ContentType="application/vnd.openxmlformats-officedocument.spreadsheetml.revisionLog+xml"/>
  <Override PartName="/xl/revisions/revisionLog160.xml" ContentType="application/vnd.openxmlformats-officedocument.spreadsheetml.revisionLog+xml"/>
  <Override PartName="/xl/revisions/revisionLog151.xml" ContentType="application/vnd.openxmlformats-officedocument.spreadsheetml.revisionLog+xml"/>
  <Override PartName="/xl/revisions/revisionLog150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40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101.xml" ContentType="application/vnd.openxmlformats-officedocument.spreadsheetml.revisionLog+xml"/>
  <Override PartName="/xl/revisions/revisionLog100.xml" ContentType="application/vnd.openxmlformats-officedocument.spreadsheetml.revisionLog+xml"/>
  <Override PartName="/xl/revisions/revisionLog99.xml" ContentType="application/vnd.openxmlformats-officedocument.spreadsheetml.revisionLog+xml"/>
  <Override PartName="/xl/revisions/revisionLog98.xml" ContentType="application/vnd.openxmlformats-officedocument.spreadsheetml.revisionLog+xml"/>
  <Override PartName="/xl/revisions/revisionLog179.xml" ContentType="application/vnd.openxmlformats-officedocument.spreadsheetml.revisionLog+xml"/>
  <Override PartName="/xl/revisions/revisionLog97.xml" ContentType="application/vnd.openxmlformats-officedocument.spreadsheetml.revisionLog+xml"/>
  <Override PartName="/xl/revisions/revisionLog178.xml" ContentType="application/vnd.openxmlformats-officedocument.spreadsheetml.revisionLog+xml"/>
  <Override PartName="/xl/revisions/revisionLog96.xml" ContentType="application/vnd.openxmlformats-officedocument.spreadsheetml.revisionLog+xml"/>
  <Override PartName="/xl/revisions/revisionLog177.xml" ContentType="application/vnd.openxmlformats-officedocument.spreadsheetml.revisionLog+xml"/>
  <Override PartName="/xl/revisions/revisionLog95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118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Log117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116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112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89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109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102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79.xml" ContentType="application/vnd.openxmlformats-officedocument.spreadsheetml.revisionLog+xml"/>
  <Override PartName="/xl/revisions/revisionLog108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107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106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105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73.xml" ContentType="application/vnd.openxmlformats-officedocument.spreadsheetml.revisionLog+xml"/>
  <Override PartName="/xl/revisions/revisionLog91.xml" ContentType="application/vnd.openxmlformats-officedocument.spreadsheetml.revisionLog+xml"/>
  <Override PartName="/xl/revisions/revisionLog104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42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76.xml" ContentType="application/vnd.openxmlformats-officedocument.spreadsheetml.revisionLog+xml"/>
  <Override PartName="/xl/revisions/revisionLog94.xml" ContentType="application/vnd.openxmlformats-officedocument.spreadsheetml.revisionLog+xml"/>
  <Override PartName="/xl/revisions/revisionLog103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21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75.xml" ContentType="application/vnd.openxmlformats-officedocument.spreadsheetml.revisionLog+xml"/>
  <Override PartName="/xl/revisions/revisionLog93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149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90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174.xml" ContentType="application/vnd.openxmlformats-officedocument.spreadsheetml.revisionLog+xml"/>
  <Override PartName="/xl/revisions/revisionLog92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132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70.xml" ContentType="application/vnd.openxmlformats-officedocument.spreadsheetml.revisionLog+xml"/>
  <Override PartName="/xl/revisions/revisionLog153.xml" ContentType="application/vnd.openxmlformats-officedocument.spreadsheetml.revisionLog+xml"/>
  <Override PartName="/xl/revisions/revisionLog71.xml" ContentType="application/vnd.openxmlformats-officedocument.spreadsheetml.revisionLog+xml"/>
  <Override PartName="/xl/revisions/revisionLog154.xml" ContentType="application/vnd.openxmlformats-officedocument.spreadsheetml.revisionLog+xml"/>
  <Override PartName="/xl/revisions/revisionLog72.xml" ContentType="application/vnd.openxmlformats-officedocument.spreadsheetml.revisionLog+xml"/>
  <Override PartName="/xl/revisions/revisionLog155.xml" ContentType="application/vnd.openxmlformats-officedocument.spreadsheetml.revisionLog+xml"/>
  <Override PartName="/xl/revisions/revisionLog73.xml" ContentType="application/vnd.openxmlformats-officedocument.spreadsheetml.revisionLog+xml"/>
  <Override PartName="/xl/revisions/revisionLog156.xml" ContentType="application/vnd.openxmlformats-officedocument.spreadsheetml.revisionLog+xml"/>
  <Override PartName="/xl/revisions/revisionLog74.xml" ContentType="application/vnd.openxmlformats-officedocument.spreadsheetml.revisionLog+xml"/>
  <Override PartName="/xl/revisions/revisionLog157.xml" ContentType="application/vnd.openxmlformats-officedocument.spreadsheetml.revisionLog+xml"/>
  <Override PartName="/xl/revisions/revisionLog75.xml" ContentType="application/vnd.openxmlformats-officedocument.spreadsheetml.revisionLog+xml"/>
  <Override PartName="/xl/revisions/revisionLog158.xml" ContentType="application/vnd.openxmlformats-officedocument.spreadsheetml.revisionLog+xml"/>
  <Override PartName="/xl/revisions/revisionLog76.xml" ContentType="application/vnd.openxmlformats-officedocument.spreadsheetml.revisionLog+xml"/>
  <Override PartName="/xl/revisions/revisionLog159.xml" ContentType="application/vnd.openxmlformats-officedocument.spreadsheetml.revisionLog+xml"/>
  <Override PartName="/xl/revisions/revisionLog77.xml" ContentType="application/vnd.openxmlformats-officedocument.spreadsheetml.revisionLog+xml"/>
  <Override PartName="/xl/revisions/revisionLog78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80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81.xml" ContentType="application/vnd.openxmlformats-officedocument.spreadsheetml.revisionLog+xml"/>
  <Override PartName="/xl/revisions/revisionLog164.xml" ContentType="application/vnd.openxmlformats-officedocument.spreadsheetml.revisionLog+xml"/>
  <Override PartName="/xl/revisions/revisionLog82.xml" ContentType="application/vnd.openxmlformats-officedocument.spreadsheetml.revisionLog+xml"/>
  <Override PartName="/xl/revisions/revisionLog165.xml" ContentType="application/vnd.openxmlformats-officedocument.spreadsheetml.revisionLog+xml"/>
  <Override PartName="/xl/revisions/revisionLog83.xml" ContentType="application/vnd.openxmlformats-officedocument.spreadsheetml.revisionLog+xml"/>
  <Override PartName="/xl/revisions/revisionLog166.xml" ContentType="application/vnd.openxmlformats-officedocument.spreadsheetml.revisionLog+xml"/>
  <Override PartName="/xl/revisions/revisionLog84.xml" ContentType="application/vnd.openxmlformats-officedocument.spreadsheetml.revisionLog+xml"/>
  <Override PartName="/xl/revisions/revisionLog167.xml" ContentType="application/vnd.openxmlformats-officedocument.spreadsheetml.revisionLog+xml"/>
  <Override PartName="/xl/revisions/revisionLog85.xml" ContentType="application/vnd.openxmlformats-officedocument.spreadsheetml.revisionLog+xml"/>
  <Override PartName="/xl/revisions/revisionLog168.xml" ContentType="application/vnd.openxmlformats-officedocument.spreadsheetml.revisionLog+xml"/>
  <Override PartName="/xl/revisions/revisionLog86.xml" ContentType="application/vnd.openxmlformats-officedocument.spreadsheetml.revisionLog+xml"/>
  <Override PartName="/xl/revisions/revisionLog169.xml" ContentType="application/vnd.openxmlformats-officedocument.spreadsheetml.revisionLog+xml"/>
  <Override PartName="/xl/revisions/revisionLog87.xml" ContentType="application/vnd.openxmlformats-officedocument.spreadsheetml.revisionLog+xml"/>
  <Override PartName="/xl/revisions/revisionLog88.xml" ContentType="application/vnd.openxmlformats-officedocument.spreadsheetml.revisionLog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_rels/externalLink6.xml.rels" ContentType="application/vnd.openxmlformats-package.relationships+xml"/>
  <Override PartName="/xl/externalLinks/_rels/externalLink5.xml.rels" ContentType="application/vnd.openxmlformats-package.relationships+xml"/>
  <Override PartName="/xl/externalLinks/_rels/externalLink8.xml.rels" ContentType="application/vnd.openxmlformats-package.relationships+xml"/>
  <Override PartName="/xl/externalLinks/_rels/externalLink9.xml.rels" ContentType="application/vnd.openxmlformats-package.relationships+xml"/>
  <Override PartName="/xl/externalLinks/_rels/externalLink7.xml.rels" ContentType="application/vnd.openxmlformats-package.relationships+xml"/>
  <Override PartName="/xl/externalLinks/_rels/externalLink10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4.xml.rels" ContentType="application/vnd.openxmlformats-package.relationships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6.xml.rels" ContentType="application/vnd.openxmlformats-package.relationship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8" firstSheet="0" activeTab="3"/>
  </bookViews>
  <sheets>
    <sheet name="Обложка" sheetId="1" state="visible" r:id="rId2"/>
    <sheet name="Акт сдачи-приемки" sheetId="2" state="visible" r:id="rId3"/>
    <sheet name="эффект" sheetId="3" state="visible" r:id="rId4"/>
    <sheet name="Граф" sheetId="4" state="visible" r:id="rId5"/>
    <sheet name="ил" sheetId="5" state="visible" r:id="rId6"/>
    <sheet name="контрол лист" sheetId="6" state="visible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function="false" hidden="false" localSheetId="3" name="_xlnm.Print_Titles" vbProcedure="false">Граф!$1:$3</definedName>
    <definedName function="false" hidden="true" localSheetId="3" name="_xlnm._FilterDatabase" vbProcedure="false">Граф!$A$3:$G$25</definedName>
    <definedName function="false" hidden="false" localSheetId="5" name="_xlnm.Print_Titles" vbProcedure="false">'контрол лист'!$1:$3</definedName>
    <definedName function="false" hidden="true" localSheetId="5" name="_xlnm._FilterDatabase" vbProcedure="false">'контрол лист'!$A$3:$L$40</definedName>
    <definedName function="false" hidden="false" localSheetId="3" name="_xlnm.Print_Titles" vbProcedure="false">Граф!$1:$3</definedName>
    <definedName function="false" hidden="false" localSheetId="3" name="_xlnm.Print_Titles_0" vbProcedure="false">Граф!$1:$3</definedName>
    <definedName function="false" hidden="false" localSheetId="3" name="_xlnm._FilterDatabase" vbProcedure="false">Граф!$A$3:$G$25</definedName>
    <definedName function="false" hidden="false" localSheetId="3" name="_xlnm._FilterDatabase_0" vbProcedure="false">Граф!$A$3:$G$25</definedName>
    <definedName function="false" hidden="false" localSheetId="5" name="_xlnm.Print_Titles" vbProcedure="false">'контрол лист'!$1:$3</definedName>
    <definedName function="false" hidden="false" localSheetId="5" name="_xlnm.Print_Titles_0" vbProcedure="false">'контрол лист'!$1:$3</definedName>
    <definedName function="false" hidden="false" localSheetId="5" name="_xlnm._FilterDatabase" vbProcedure="false">'контрол лист'!$A$3:$L$40</definedName>
    <definedName function="false" hidden="false" localSheetId="5" name="_xlnm._FilterDatabase_0" vbProcedure="false">'контрол лист'!$A$3:$L$40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<sst xmlns="http://schemas.openxmlformats.org/spreadsheetml/2006/main" count="483" uniqueCount="193">
  <si>
    <t xml:space="preserve">ОТЧЕТ ПО ПЕСТ КОНТРОЛЮ</t>
  </si>
  <si>
    <t xml:space="preserve">Договор №</t>
  </si>
  <si>
    <t xml:space="preserve">б/н от 14.06.24</t>
  </si>
  <si>
    <t xml:space="preserve">Дс</t>
  </si>
  <si>
    <t xml:space="preserve">№1 от 14.06.24</t>
  </si>
  <si>
    <t xml:space="preserve">Дератизация 2 и 3 контур</t>
  </si>
  <si>
    <t xml:space="preserve">1 раз в месяц</t>
  </si>
  <si>
    <t xml:space="preserve">мониторинг и чистка ИЛ</t>
  </si>
  <si>
    <t xml:space="preserve">мониторинг ИМ</t>
  </si>
  <si>
    <t xml:space="preserve">период</t>
  </si>
  <si>
    <t xml:space="preserve">01.01.2025-31.01.2025</t>
  </si>
  <si>
    <t xml:space="preserve">Исполнитель:</t>
  </si>
  <si>
    <t xml:space="preserve">                                  ООО «Альфадез»</t>
  </si>
  <si>
    <t xml:space="preserve">Заказчик:</t>
  </si>
  <si>
    <t xml:space="preserve">                             ООО МП «Зоринский»</t>
  </si>
  <si>
    <t xml:space="preserve">Адрес:</t>
  </si>
  <si>
    <t xml:space="preserve">                    г. Саратов, п. Зоринский, ул. Дорожная, здание 1Б/1</t>
  </si>
  <si>
    <t xml:space="preserve">АКТ СДАЧИ ПРИЕМКИ РАБОТ</t>
  </si>
  <si>
    <t xml:space="preserve">ОЦЕНКА ЭФФЕКТИВНОСТИ РАБОТ ПО ДЕРАТИЗАЦИИ ДЕЗИНСЕКЦИИ</t>
  </si>
  <si>
    <t xml:space="preserve">ГРАФИК ОСМОТРА СРЕДСТВ КОНТРОЛЯ ДЕРАТИЗАЦИИ ДЕЗИНСЕКЦИИ</t>
  </si>
  <si>
    <t xml:space="preserve">КОНТРОЛЬНЫЙ ЛИСТ ПРОВЕРКИ СРЕДСТВ КОНТРОЛЯ ДЕРАТИЗАЦИИ ДЕЗИНСЕКЦИИ</t>
  </si>
  <si>
    <t xml:space="preserve">Составил:</t>
  </si>
  <si>
    <t xml:space="preserve">Специалист по пест контролю ООО «Альфадез»</t>
  </si>
  <si>
    <t xml:space="preserve">Руденко В.Н.</t>
  </si>
  <si>
    <t xml:space="preserve">Согласовано:</t>
  </si>
  <si>
    <t xml:space="preserve">Начальник отдела гигиены</t>
  </si>
  <si>
    <t xml:space="preserve">__________/_________</t>
  </si>
  <si>
    <t xml:space="preserve">АКТ СДАЧИ ПРИЕМКИ РАБОТ ПО ДЕРАТИЗАЦИИ ДЕЗИНСЕКЦИИ</t>
  </si>
  <si>
    <t xml:space="preserve">ООО «Альфадез»</t>
  </si>
  <si>
    <t xml:space="preserve">ООО МП «Зоринский»</t>
  </si>
  <si>
    <t xml:space="preserve">г. Саратов, п. Зоринский, ул. Дорожная, здание 1Б/1</t>
  </si>
  <si>
    <r>
      <rPr>
        <sz val="11"/>
        <color rgb="FF000000"/>
        <rFont val="Times New Roman"/>
        <family val="1"/>
        <charset val="1"/>
      </rPr>
      <t xml:space="preserve">Исполнитель, в лице специалиста по пест контролю Руденко В.Н. и </t>
    </r>
    <r>
      <rPr>
        <u val="single"/>
        <sz val="11"/>
        <color rgb="FF000000"/>
        <rFont val="Times New Roman"/>
        <family val="1"/>
        <charset val="1"/>
      </rPr>
      <t xml:space="preserve">ООО МП «Зоринский»</t>
    </r>
    <r>
      <rPr>
        <sz val="11"/>
        <color rgb="FF000000"/>
        <rFont val="Times New Roman"/>
        <family val="1"/>
        <charset val="1"/>
      </rPr>
      <t xml:space="preserve">, в лице специалиста ________________ составили настоящий акт за период</t>
    </r>
  </si>
  <si>
    <t xml:space="preserve">были проведены работы по договору №</t>
  </si>
  <si>
    <t xml:space="preserve">При подписании Сторонами настоящего Акта, работы считаются выполненными в полном объеме. Взаимных претензий по результатам работ Стороны не имеют.</t>
  </si>
  <si>
    <t xml:space="preserve">Дератизация помещений</t>
  </si>
  <si>
    <t xml:space="preserve">Осмотр помещений</t>
  </si>
  <si>
    <t xml:space="preserve">кв.м</t>
  </si>
  <si>
    <t xml:space="preserve">Установка клеевых ловушек</t>
  </si>
  <si>
    <t xml:space="preserve">шт</t>
  </si>
  <si>
    <t xml:space="preserve">Дератизация территории</t>
  </si>
  <si>
    <t xml:space="preserve">Осмотр территории</t>
  </si>
  <si>
    <t xml:space="preserve">Контрольно истребительные устройства</t>
  </si>
  <si>
    <t xml:space="preserve">3 контур</t>
  </si>
  <si>
    <t xml:space="preserve">ИЛ</t>
  </si>
  <si>
    <t xml:space="preserve">Наименование и количество применяемого ядовитого вещества</t>
  </si>
  <si>
    <t xml:space="preserve">“Ратобор” (родентицид) брикет</t>
  </si>
  <si>
    <t xml:space="preserve">Бродифакум 0,05%</t>
  </si>
  <si>
    <t xml:space="preserve">РОСС RU Д-RU.РА01.В 12540/24</t>
  </si>
  <si>
    <t xml:space="preserve">кг</t>
  </si>
  <si>
    <t xml:space="preserve">См журнал учета внесенных пестицидов</t>
  </si>
  <si>
    <t xml:space="preserve">АЛТ клей  </t>
  </si>
  <si>
    <t xml:space="preserve">Полибутилен 80,8%</t>
  </si>
  <si>
    <t xml:space="preserve">РОСС  RU Д-RU.PA02.B.02791/21</t>
  </si>
  <si>
    <t xml:space="preserve">Фаворит В.К.Э.
Инсектицид</t>
  </si>
  <si>
    <t xml:space="preserve">альфациперметрин 10,0%, тетраметрин 1,5%
</t>
  </si>
  <si>
    <t xml:space="preserve">РОСС RU Д-RU.РА 01. В.04140/24 от 05.02.24 по 04.02.27г.</t>
  </si>
  <si>
    <t xml:space="preserve">л</t>
  </si>
  <si>
    <t xml:space="preserve">Дезинсекция</t>
  </si>
  <si>
    <t xml:space="preserve">Замена клеевой пластины в инсектомониторах</t>
  </si>
  <si>
    <t xml:space="preserve">Мелкодисперсионное орошение</t>
  </si>
  <si>
    <t xml:space="preserve">Условные обозначения</t>
  </si>
  <si>
    <t xml:space="preserve">3 контур защиты-помещения 2 контур защиты — периметр здания 1 контур защиты — периметр территории</t>
  </si>
  <si>
    <t xml:space="preserve">КИУ-контрольно истребительные устройства от грызунов ИЛ-инсектицидные лампы от летающих насекомых   ИМ-инсектицидные мониторы от ползающих насекомых Ж=живоловка от грызунов</t>
  </si>
  <si>
    <t xml:space="preserve">№ п\п</t>
  </si>
  <si>
    <t xml:space="preserve">Наименование</t>
  </si>
  <si>
    <t xml:space="preserve">Дератизация</t>
  </si>
  <si>
    <t xml:space="preserve">1. Площадь объекта</t>
  </si>
  <si>
    <t xml:space="preserve">1.1</t>
  </si>
  <si>
    <t xml:space="preserve">Общая площадь, кв.м</t>
  </si>
  <si>
    <t xml:space="preserve">1.2</t>
  </si>
  <si>
    <t xml:space="preserve">Заселенная площадь, кв.м.</t>
  </si>
  <si>
    <t xml:space="preserve">-</t>
  </si>
  <si>
    <t xml:space="preserve">1.3</t>
  </si>
  <si>
    <t xml:space="preserve">Свободная от вредителей площадь, % (1.2*100%/1.1-100)</t>
  </si>
  <si>
    <t xml:space="preserve">2 Средства учета вредителей</t>
  </si>
  <si>
    <t xml:space="preserve">2.1</t>
  </si>
  <si>
    <t xml:space="preserve">Общее количество КИУ/ИМ/ИЛ, шт</t>
  </si>
  <si>
    <t xml:space="preserve">2.2</t>
  </si>
  <si>
    <t xml:space="preserve">Заселенные КИУ/ИМ, шт.</t>
  </si>
  <si>
    <t xml:space="preserve">2.3</t>
  </si>
  <si>
    <t xml:space="preserve">Свободные от вредителей, % (100-2.2*100/2.1)</t>
  </si>
  <si>
    <t xml:space="preserve">3. Методы обследования</t>
  </si>
  <si>
    <t xml:space="preserve">3.1</t>
  </si>
  <si>
    <t xml:space="preserve">Субъективная оценка</t>
  </si>
  <si>
    <t xml:space="preserve">Осмотр помещений и опрос работников подразделений   на предмет наличия грызунов или следов их жизнедеятельности (нор, погрызов, помета и др.).</t>
  </si>
  <si>
    <t xml:space="preserve">Осмотр помещения и опрос работников подразделений  на предмет наличия насекомых или следов их жизнедеятельности</t>
  </si>
  <si>
    <t xml:space="preserve">3.2</t>
  </si>
  <si>
    <t xml:space="preserve">Объективная оценка</t>
  </si>
  <si>
    <t xml:space="preserve">Контроль наличия  погрызов приманок в КИУ,  наличие грызунов или их следов на клеевых ловушках, в помещениях и на территории</t>
  </si>
  <si>
    <t xml:space="preserve">Мониторинг ИЛ  при визуальном осмотре  летающих насекомых не обнаружено. Маркировка мест расположения сохранена.</t>
  </si>
  <si>
    <t xml:space="preserve">3.2.1</t>
  </si>
  <si>
    <t xml:space="preserve">3.2.4</t>
  </si>
  <si>
    <t xml:space="preserve">4. Оценка эффективности</t>
  </si>
  <si>
    <t xml:space="preserve">4.1</t>
  </si>
  <si>
    <t xml:space="preserve">  Норма эффективности: 90 - 100%-хорошая</t>
  </si>
  <si>
    <t xml:space="preserve">хорошая</t>
  </si>
  <si>
    <t xml:space="preserve">4.2</t>
  </si>
  <si>
    <t xml:space="preserve">    80 - 90% удовлетворительная.</t>
  </si>
  <si>
    <t xml:space="preserve">4.3</t>
  </si>
  <si>
    <t xml:space="preserve">  Ниже 80% - не удовлетворительная</t>
  </si>
  <si>
    <t xml:space="preserve">5. Рекомендации и дополнительные мероприятия</t>
  </si>
  <si>
    <r>
      <rPr>
        <sz val="10.5"/>
        <color rgb="FF000000"/>
        <rFont val="Times New Roman"/>
        <family val="1"/>
        <charset val="1"/>
      </rPr>
      <t xml:space="preserve">1. Рекомендации по складу гофра — для предотвращения проникновения птиц в помещение склада - установить внутри биоакустический отпугиватель птиц — Сокол, повесить пластиковые завесы на вход 2. Провести инженерно-технические мероприятия по заделке мест проникновения птиц и грузынов 3. Провести барьерную дератизацию территории в естественные укрытия 4.</t>
    </r>
    <r>
      <rPr>
        <b val="true"/>
        <i val="true"/>
        <sz val="10.5"/>
        <color rgb="FF000000"/>
        <rFont val="Times New Roman"/>
        <family val="1"/>
        <charset val="1"/>
      </rPr>
      <t xml:space="preserve"> Обеспечение сохранности средств учета </t>
    </r>
  </si>
  <si>
    <t xml:space="preserve">_____________Руденко В.Н.</t>
  </si>
  <si>
    <t xml:space="preserve">Согласовано: </t>
  </si>
  <si>
    <t xml:space="preserve">_________/_________</t>
  </si>
  <si>
    <t xml:space="preserve">№П/П</t>
  </si>
  <si>
    <t xml:space="preserve">Месторасположение</t>
  </si>
  <si>
    <t xml:space="preserve">Контур защиты</t>
  </si>
  <si>
    <t xml:space="preserve">Тип ловушки</t>
  </si>
  <si>
    <t xml:space="preserve">Количество ловушек, площадь. шт./ м.кв.</t>
  </si>
  <si>
    <t xml:space="preserve">дератизация/дезинсекция</t>
  </si>
  <si>
    <t xml:space="preserve">Раздевалки (2 этаж)</t>
  </si>
  <si>
    <t xml:space="preserve">3 контур защиты</t>
  </si>
  <si>
    <t xml:space="preserve">ИМ</t>
  </si>
  <si>
    <t xml:space="preserve">пищевые</t>
  </si>
  <si>
    <t xml:space="preserve">Комната приема пищи (2 этаж)</t>
  </si>
  <si>
    <t xml:space="preserve">Цех жиловки (1  этаж)</t>
  </si>
  <si>
    <t xml:space="preserve">Цех стейков (2 этаж)</t>
  </si>
  <si>
    <t xml:space="preserve">Коридор (2 этаж )</t>
  </si>
  <si>
    <t xml:space="preserve">Зона хранения (1 этаж )</t>
  </si>
  <si>
    <t xml:space="preserve">Приемка сырья (1 этаж )</t>
  </si>
  <si>
    <t xml:space="preserve">Женская раздевалка (2 этаж)</t>
  </si>
  <si>
    <t xml:space="preserve">КИУ</t>
  </si>
  <si>
    <t xml:space="preserve">Хозяйственное помещение (2 этаж )</t>
  </si>
  <si>
    <t xml:space="preserve">Цех упаковки и дожиловки (2 этаж)</t>
  </si>
  <si>
    <t xml:space="preserve">Цех упаковки (1 этаж )</t>
  </si>
  <si>
    <t xml:space="preserve">Тримминг (1 этаж )</t>
  </si>
  <si>
    <t xml:space="preserve">Иньекторная (1 этаж )</t>
  </si>
  <si>
    <t xml:space="preserve">Склад шоковой заморозки (1 этаж )</t>
  </si>
  <si>
    <t xml:space="preserve">Склад ККТ (1 этаж )</t>
  </si>
  <si>
    <t xml:space="preserve">Склад упаковки (1 этаж)</t>
  </si>
  <si>
    <t xml:space="preserve">Периметр здания </t>
  </si>
  <si>
    <t xml:space="preserve">2 контур защиты</t>
  </si>
  <si>
    <t xml:space="preserve">не пищевые</t>
  </si>
  <si>
    <t xml:space="preserve">КОНТРОЛЬНЫЙ ЛИСТ ПРОВЕРКИ ИНСЕКТИЦИДНЫХ ЛАМП ПО ЛЕТАЮЩИМ СИНАНТРОПНЫМ ЧЛЕНИСТОНОГИМ</t>
  </si>
  <si>
    <t xml:space="preserve">№
П/П</t>
  </si>
  <si>
    <t xml:space="preserve">№ Инсектицидных ламп</t>
  </si>
  <si>
    <t xml:space="preserve">Количество инсектицидных ламп</t>
  </si>
  <si>
    <t xml:space="preserve">Результат контроля</t>
  </si>
  <si>
    <t xml:space="preserve">Количество особей синантропных членистоногих, шт.</t>
  </si>
  <si>
    <t xml:space="preserve">принятые меры</t>
  </si>
  <si>
    <t xml:space="preserve">оч</t>
  </si>
  <si>
    <t xml:space="preserve">Итого средств учета для летающих насекомых </t>
  </si>
  <si>
    <t xml:space="preserve">Летающие насекомые</t>
  </si>
  <si>
    <t xml:space="preserve"> Инсектицидные лампы</t>
  </si>
  <si>
    <t xml:space="preserve">№ Инсектолампы</t>
  </si>
  <si>
    <t xml:space="preserve">Мошки, комары</t>
  </si>
  <si>
    <t xml:space="preserve">Мухи</t>
  </si>
  <si>
    <t xml:space="preserve">Дрозофила</t>
  </si>
  <si>
    <t xml:space="preserve">бабочка</t>
  </si>
  <si>
    <t xml:space="preserve">Осы</t>
  </si>
  <si>
    <t xml:space="preserve">Итого:</t>
  </si>
  <si>
    <t xml:space="preserve">Общие сводные данные по объекту</t>
  </si>
  <si>
    <t xml:space="preserve">Вредители</t>
  </si>
  <si>
    <t xml:space="preserve">Кол-во</t>
  </si>
  <si>
    <t xml:space="preserve">Летающие насекомые </t>
  </si>
  <si>
    <t xml:space="preserve">Итого</t>
  </si>
  <si>
    <t xml:space="preserve">Условные обозначения: «-» — отсутствие насекомых, «+» — наличие насекомых</t>
  </si>
  <si>
    <t xml:space="preserve"> «О» - осмотр инсектицидной лампы «Ч»-чистка инсектицидной лампы  </t>
  </si>
  <si>
    <t xml:space="preserve">Специалист по пест контролю ООО «Альфадез»                 Руденко В.Н. </t>
  </si>
  <si>
    <t xml:space="preserve">Контрольные точки (№)</t>
  </si>
  <si>
    <t xml:space="preserve">Пищевые/ не пищевые</t>
  </si>
  <si>
    <t xml:space="preserve">Кол-во ловушек</t>
  </si>
  <si>
    <t xml:space="preserve">Погрызы № </t>
  </si>
  <si>
    <t xml:space="preserve">Наличие вредителей № </t>
  </si>
  <si>
    <t xml:space="preserve">Отсутствует № </t>
  </si>
  <si>
    <t xml:space="preserve">Повреждено № </t>
  </si>
  <si>
    <t xml:space="preserve">Нет доступа № </t>
  </si>
  <si>
    <t xml:space="preserve">Замена/ установка/чистка/мониторинг № </t>
  </si>
  <si>
    <t xml:space="preserve">1,2,3,4</t>
  </si>
  <si>
    <t xml:space="preserve">5,6,8</t>
  </si>
  <si>
    <t xml:space="preserve">1,2,18,19</t>
  </si>
  <si>
    <t xml:space="preserve">3,4,5</t>
  </si>
  <si>
    <t xml:space="preserve">11,21,22,23,24</t>
  </si>
  <si>
    <t xml:space="preserve">13,14,20</t>
  </si>
  <si>
    <t xml:space="preserve">Камера хранения СГП</t>
  </si>
  <si>
    <t xml:space="preserve">10-16</t>
  </si>
  <si>
    <t xml:space="preserve">Периметр здания СГП</t>
  </si>
  <si>
    <t xml:space="preserve">1-9</t>
  </si>
  <si>
    <t xml:space="preserve">Итого средств учета грызунов в помещениях</t>
  </si>
  <si>
    <t xml:space="preserve">Итого средств учета вдоль периметра зданий</t>
  </si>
  <si>
    <t xml:space="preserve">2 контур</t>
  </si>
  <si>
    <t xml:space="preserve">Итого средств учета ползающих насекомых</t>
  </si>
  <si>
    <t xml:space="preserve">Количество «КИУ», в которых имеются погрызы приманки</t>
  </si>
  <si>
    <t xml:space="preserve">Наличие вредителей ползающих/летающих</t>
  </si>
  <si>
    <t xml:space="preserve">Итого отсутствует средства контроля</t>
  </si>
  <si>
    <t xml:space="preserve">Итого поврежденные средства контроля</t>
  </si>
  <si>
    <t xml:space="preserve">Итого нет доступа к средствам контроля (загорожено)</t>
  </si>
  <si>
    <t xml:space="preserve">Итого замена/установка/чистка/мониторинг    </t>
  </si>
  <si>
    <t xml:space="preserve">Состояние приманки 0- нет погрызов 1-единичные 2-множественные 3-съедена  половина и более приманки</t>
  </si>
  <si>
    <t xml:space="preserve">_____________________/Руденко В.Н.</t>
  </si>
  <si>
    <t xml:space="preserve"> </t>
  </si>
  <si>
    <t xml:space="preserve">______________________/_______________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</si>
</sst>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@"/>
    <numFmt numFmtId="166" formatCode="0.00"/>
    <numFmt numFmtId="167" formatCode="0"/>
    <numFmt numFmtId="168" formatCode="DD/MM/YY"/>
  </numFmts>
  <fonts count="45">
    <font>
      <sz val="11"/>
      <color rgb="FF000000"/>
      <name val="Arial Cyr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333333"/>
      <name val="Times New Roman"/>
      <family val="1"/>
      <charset val="1"/>
    </font>
    <font>
      <sz val="16"/>
      <color rgb="FF000000"/>
      <name val="Arial Cyr"/>
      <family val="2"/>
      <charset val="1"/>
    </font>
    <font>
      <sz val="11"/>
      <color rgb="FF000000"/>
      <name val="Times New Roman"/>
      <family val="1"/>
      <charset val="1"/>
    </font>
    <font>
      <i val="true"/>
      <sz val="11"/>
      <color rgb="FF000000"/>
      <name val="Arial Cyr"/>
      <family val="2"/>
      <charset val="1"/>
    </font>
    <font>
      <sz val="12"/>
      <color rgb="FF000000"/>
      <name val="Times New Roman"/>
      <family val="1"/>
      <charset val="1"/>
    </font>
    <font>
      <u val="single"/>
      <sz val="11"/>
      <color rgb="FF000000"/>
      <name val="Times New Roman"/>
      <family val="1"/>
      <charset val="1"/>
    </font>
    <font>
      <sz val="12"/>
      <color rgb="FF000000"/>
      <name val="Arial Cyr"/>
      <family val="2"/>
      <charset val="1"/>
    </font>
    <font>
      <b val="true"/>
      <sz val="11"/>
      <color rgb="FF000000"/>
      <name val="Times New Roman"/>
      <family val="1"/>
      <charset val="1"/>
    </font>
    <font>
      <sz val="9"/>
      <color rgb="FF000000"/>
      <name val="Times New Roman"/>
      <family val="1"/>
      <charset val="1"/>
    </font>
    <font>
      <sz val="10"/>
      <color rgb="FF00000A"/>
      <name val="Times New Roman"/>
      <family val="1"/>
      <charset val="1"/>
    </font>
    <font>
      <sz val="10"/>
      <color rgb="FF000000"/>
      <name val="Times New Roman"/>
      <family val="1"/>
      <charset val="1"/>
    </font>
    <font>
      <sz val="10"/>
      <color rgb="FF333333"/>
      <name val="Times New Roman"/>
      <family val="1"/>
      <charset val="1"/>
    </font>
    <font>
      <sz val="10"/>
      <color rgb="FF00000A"/>
      <name val="Liberation Sans;Arial"/>
      <family val="2"/>
      <charset val="1"/>
    </font>
    <font>
      <sz val="10.5"/>
      <color rgb="FF00000A"/>
      <name val="Liberation Sans;Arial"/>
      <family val="2"/>
      <charset val="1"/>
    </font>
    <font>
      <i val="true"/>
      <sz val="9"/>
      <color rgb="FF000000"/>
      <name val="Times New Roman"/>
      <family val="1"/>
      <charset val="1"/>
    </font>
    <font>
      <i val="true"/>
      <sz val="9"/>
      <name val="Times New Roman"/>
      <family val="1"/>
      <charset val="1"/>
    </font>
    <font>
      <i val="true"/>
      <sz val="7"/>
      <color rgb="FF000000"/>
      <name val="Times New Roman"/>
      <family val="1"/>
      <charset val="1"/>
    </font>
    <font>
      <sz val="10.5"/>
      <color rgb="FF000000"/>
      <name val="Times New Roman"/>
      <family val="1"/>
      <charset val="1"/>
    </font>
    <font>
      <b val="true"/>
      <sz val="10.5"/>
      <color rgb="FF000000"/>
      <name val="Times New Roman"/>
      <family val="1"/>
      <charset val="1"/>
    </font>
    <font>
      <sz val="10"/>
      <name val="Times New Roman"/>
      <family val="1"/>
      <charset val="1"/>
    </font>
    <font>
      <sz val="10"/>
      <color rgb="FF333333"/>
      <name val="Arial Cyr"/>
      <family val="2"/>
      <charset val="1"/>
    </font>
    <font>
      <b val="true"/>
      <i val="true"/>
      <sz val="10.5"/>
      <color rgb="FF000000"/>
      <name val="Times New Roman"/>
      <family val="1"/>
      <charset val="1"/>
    </font>
    <font>
      <sz val="10"/>
      <color rgb="FF000000"/>
      <name val="Arial Cyr"/>
      <family val="2"/>
      <charset val="1"/>
    </font>
    <font>
      <sz val="11"/>
      <color rgb="FF000000"/>
      <name val="Times new roman"/>
      <family val="1"/>
      <charset val="1"/>
    </font>
    <font>
      <b val="true"/>
      <sz val="11"/>
      <color rgb="FF000000"/>
      <name val="Times new roman"/>
      <family val="1"/>
      <charset val="1"/>
    </font>
    <font>
      <sz val="9"/>
      <color rgb="FF000000"/>
      <name val="Times new roman"/>
      <family val="1"/>
      <charset val="1"/>
    </font>
    <font>
      <b val="true"/>
      <sz val="9"/>
      <color rgb="FF000000"/>
      <name val="Times new roman"/>
      <family val="1"/>
      <charset val="1"/>
    </font>
    <font>
      <sz val="11"/>
      <color rgb="FF333333"/>
      <name val="Arial Cyr"/>
      <family val="2"/>
      <charset val="1"/>
    </font>
    <font>
      <sz val="13"/>
      <color rgb="FF000000"/>
      <name val="arial"/>
      <family val="2"/>
      <charset val="1"/>
    </font>
    <font>
      <sz val="10.5"/>
      <color rgb="FF000000"/>
      <name val="arial"/>
      <family val="2"/>
      <charset val="1"/>
    </font>
    <font>
      <sz val="10.5"/>
      <name val="arial"/>
      <family val="2"/>
      <charset val="1"/>
    </font>
    <font>
      <sz val="11"/>
      <color rgb="FF000000"/>
      <name val="arial"/>
      <family val="2"/>
      <charset val="1"/>
    </font>
    <font>
      <sz val="10.5"/>
      <name val="Times New Roman"/>
      <family val="1"/>
      <charset val="1"/>
    </font>
    <font>
      <sz val="13"/>
      <name val="Times New Roman"/>
      <family val="1"/>
      <charset val="1"/>
    </font>
    <font>
      <b val="true"/>
      <sz val="11"/>
      <color rgb="FF000000"/>
      <name val="arial"/>
      <family val="2"/>
      <charset val="1"/>
    </font>
    <font>
      <b val="true"/>
      <u val="single"/>
      <sz val="11"/>
      <color rgb="FF000000"/>
      <name val="Arial Cyr"/>
      <family val="2"/>
      <charset val="1"/>
    </font>
    <font>
      <b val="true"/>
      <sz val="11"/>
      <color rgb="FF000000"/>
      <name val="Arial Cyr"/>
      <family val="2"/>
      <charset val="1"/>
    </font>
    <font>
      <b val="true"/>
      <sz val="12"/>
      <color rgb="FF000000"/>
      <name val="Arial"/>
      <family val="2"/>
      <charset val="1"/>
    </font>
    <font>
      <sz val="9"/>
      <color rgb="FF333333"/>
      <name val="Times new roman"/>
      <family val="1"/>
      <charset val="1"/>
    </font>
    <font>
      <i val="true"/>
      <sz val="9"/>
      <color rgb="FF000000"/>
      <name val="Times new roman"/>
      <family val="1"/>
      <charset val="1"/>
    </font>
    <font>
      <sz val="11"/>
      <name val="Calibri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7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 diagonalUp="false" diagonalDown="false">
      <left style="thin"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hair"/>
      <right/>
      <top style="hair"/>
      <bottom style="hair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6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6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3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4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4" fillId="0" borderId="0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6" fillId="0" borderId="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6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5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4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64" fontId="1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0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5" fontId="21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5" fontId="21" fillId="0" borderId="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1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21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4" fillId="0" borderId="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4" fillId="0" borderId="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4" fillId="0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3" fillId="0" borderId="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3" fillId="0" borderId="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3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4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6" fontId="23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4" fillId="0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4" fillId="0" borderId="5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4" fillId="0" borderId="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7" fontId="14" fillId="0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4" fillId="0" borderId="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4" fillId="0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1" fillId="0" borderId="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21" fillId="0" borderId="0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21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left" vertical="center" textRotation="0" wrapText="true" indent="0" shrinkToFit="false"/>
      <protection locked="true" hidden="false"/>
    </xf>
    <xf numFmtId="164" fontId="26" fillId="0" borderId="0" xfId="0" applyFont="true" applyBorder="fals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2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2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8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2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2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2" borderId="1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4" fontId="29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27" fillId="2" borderId="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7" fillId="2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27" fillId="2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0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27" fillId="0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9" fillId="2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1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14" fillId="0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3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4" fillId="0" borderId="5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8" fontId="33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5" fillId="2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3" fillId="2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4" fillId="2" borderId="5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8" fontId="33" fillId="2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2" borderId="5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4" fillId="2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2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6" fillId="2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7" fillId="2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5" fillId="2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8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5" fillId="0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1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9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0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0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1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5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9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2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9" fillId="0" borderId="0" xfId="0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4" fontId="30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9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9" fillId="2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9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9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9" fillId="0" borderId="1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4" fontId="29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29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2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9" fillId="0" borderId="0" xfId="0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64" fontId="43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27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0A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3.xml"/><Relationship Id="rId11" Type="http://schemas.openxmlformats.org/officeDocument/2006/relationships/externalLink" Target="externalLinks/externalLink4.xml"/><Relationship Id="rId12" Type="http://schemas.openxmlformats.org/officeDocument/2006/relationships/externalLink" Target="externalLinks/externalLink7.xml"/><Relationship Id="rId13" Type="http://schemas.openxmlformats.org/officeDocument/2006/relationships/externalLink" Target="externalLinks/externalLink9.xml"/><Relationship Id="rId14" Type="http://schemas.openxmlformats.org/officeDocument/2006/relationships/externalLink" Target="externalLinks/externalLink8.xml"/><Relationship Id="rId15" Type="http://schemas.openxmlformats.org/officeDocument/2006/relationships/externalLink" Target="externalLinks/externalLink5.xml"/><Relationship Id="rId16" Type="http://schemas.openxmlformats.org/officeDocument/2006/relationships/externalLink" Target="externalLinks/externalLink6.xml"/><Relationship Id="rId17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19" Type="http://schemas.openxmlformats.org/officeDocument/2006/relationships/usernames" Target="revisions/userNames.xml"/><Relationship Id="rId20" Type="http://schemas.openxmlformats.org/officeDocument/2006/relationships/revisionHeaders" Target="revisions/revisionHeaders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6.jpeg"/><Relationship Id="rId2" Type="http://schemas.openxmlformats.org/officeDocument/2006/relationships/image" Target="../media/image7.jpeg"/><Relationship Id="rId3" Type="http://schemas.openxmlformats.org/officeDocument/2006/relationships/image" Target="../media/image8.jpeg"/><Relationship Id="rId4" Type="http://schemas.openxmlformats.org/officeDocument/2006/relationships/image" Target="../media/image9.jpeg"/><Relationship Id="rId5" Type="http://schemas.openxmlformats.org/officeDocument/2006/relationships/image" Target="../media/image10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349200</xdr:colOff>
      <xdr:row>15</xdr:row>
      <xdr:rowOff>22680</xdr:rowOff>
    </xdr:from>
    <xdr:to>
      <xdr:col>1</xdr:col>
      <xdr:colOff>1177560</xdr:colOff>
      <xdr:row>15</xdr:row>
      <xdr:rowOff>582840</xdr:rowOff>
    </xdr:to>
    <xdr:pic>
      <xdr:nvPicPr>
        <xdr:cNvPr id="0" name="Изображение 1" descr=""/>
        <xdr:cNvPicPr/>
      </xdr:nvPicPr>
      <xdr:blipFill>
        <a:blip r:embed="rId1"/>
        <a:stretch/>
      </xdr:blipFill>
      <xdr:spPr>
        <a:xfrm>
          <a:off x="1634760" y="4172760"/>
          <a:ext cx="828360" cy="560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136440</xdr:colOff>
      <xdr:row>15</xdr:row>
      <xdr:rowOff>78840</xdr:rowOff>
    </xdr:from>
    <xdr:to>
      <xdr:col>2</xdr:col>
      <xdr:colOff>825480</xdr:colOff>
      <xdr:row>15</xdr:row>
      <xdr:rowOff>537120</xdr:rowOff>
    </xdr:to>
    <xdr:pic>
      <xdr:nvPicPr>
        <xdr:cNvPr id="1" name="Изображение 2" descr=""/>
        <xdr:cNvPicPr/>
      </xdr:nvPicPr>
      <xdr:blipFill>
        <a:blip r:embed="rId2"/>
        <a:stretch/>
      </xdr:blipFill>
      <xdr:spPr>
        <a:xfrm>
          <a:off x="3060360" y="4228920"/>
          <a:ext cx="689040" cy="458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263880</xdr:colOff>
      <xdr:row>15</xdr:row>
      <xdr:rowOff>55800</xdr:rowOff>
    </xdr:from>
    <xdr:to>
      <xdr:col>3</xdr:col>
      <xdr:colOff>960480</xdr:colOff>
      <xdr:row>15</xdr:row>
      <xdr:rowOff>543240</xdr:rowOff>
    </xdr:to>
    <xdr:pic>
      <xdr:nvPicPr>
        <xdr:cNvPr id="2" name="Изображение 3" descr=""/>
        <xdr:cNvPicPr/>
      </xdr:nvPicPr>
      <xdr:blipFill>
        <a:blip r:embed="rId3"/>
        <a:stretch/>
      </xdr:blipFill>
      <xdr:spPr>
        <a:xfrm>
          <a:off x="4235760" y="4205880"/>
          <a:ext cx="696600" cy="487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158760</xdr:colOff>
      <xdr:row>15</xdr:row>
      <xdr:rowOff>113040</xdr:rowOff>
    </xdr:from>
    <xdr:to>
      <xdr:col>4</xdr:col>
      <xdr:colOff>843120</xdr:colOff>
      <xdr:row>15</xdr:row>
      <xdr:rowOff>532080</xdr:rowOff>
    </xdr:to>
    <xdr:pic>
      <xdr:nvPicPr>
        <xdr:cNvPr id="3" name="Изображение 4" descr=""/>
        <xdr:cNvPicPr/>
      </xdr:nvPicPr>
      <xdr:blipFill>
        <a:blip r:embed="rId4"/>
        <a:stretch/>
      </xdr:blipFill>
      <xdr:spPr>
        <a:xfrm>
          <a:off x="5445000" y="4263120"/>
          <a:ext cx="684360" cy="419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275040</xdr:colOff>
      <xdr:row>15</xdr:row>
      <xdr:rowOff>9000</xdr:rowOff>
    </xdr:from>
    <xdr:to>
      <xdr:col>5</xdr:col>
      <xdr:colOff>731520</xdr:colOff>
      <xdr:row>15</xdr:row>
      <xdr:rowOff>618840</xdr:rowOff>
    </xdr:to>
    <xdr:pic>
      <xdr:nvPicPr>
        <xdr:cNvPr id="4" name="Изображение 5" descr=""/>
        <xdr:cNvPicPr/>
      </xdr:nvPicPr>
      <xdr:blipFill>
        <a:blip r:embed="rId5"/>
        <a:stretch/>
      </xdr:blipFill>
      <xdr:spPr>
        <a:xfrm>
          <a:off x="6608880" y="4159080"/>
          <a:ext cx="456480" cy="609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home/pk/docs/&#1055;&#1045;&#1057;&#1058;&#1067;1/&#1055;&#1045;&#1057;&#1058;&#1067;/&#1057;&#1072;&#1088;&#1072;&#1090;&#1086;&#1074;/+&#1052;&#1050;%20&#1047;&#1086;&#1088;&#1080;&#1085;&#1089;&#1082;&#1080;&#1081;%20&#1051;&#1050;%20&#1086;&#1090;&#1095;%20&#1085;&#1077;&#1090;/&#1054;&#1090;&#1095;&#1077;&#1090;&#1099;/home/pk/docs/&#1055;&#1045;&#1057;&#1058;&#1067;1/&#1055;&#1045;&#1057;&#1058;&#1067;/&#1057;&#1072;&#1088;&#1072;&#1090;&#1086;&#1074;/+&#1052;&#1050;%20&#1047;&#1086;&#1088;&#1080;&#1085;&#1089;&#1082;&#1080;&#1081;%20&#1051;&#1050;%20&#1086;&#1090;&#1095;%20&#1085;&#1077;&#1090;/&#1054;&#1090;&#1095;&#1077;&#1090;&#1099;/home/pk/docs/&#1055;&#1045;&#1057;&#1058;&#1067;1/&#1055;&#1045;&#1057;&#1058;&#1067;/&#1057;&#1072;&#1088;&#1072;&#1090;&#1086;&#1074;/+&#1052;&#1050;%20&#1047;&#1086;&#1088;&#1080;&#1085;&#1089;&#1082;&#1080;&#1081;%20&#1051;&#1050;%20&#1086;&#1090;&#1095;%20&#1085;&#1077;&#1090;/&#1054;&#1090;&#1095;&#1077;&#1090;&#1099;/home/pk/docs/&#1055;&#1045;&#1057;&#1058;&#1067;1/&#1055;&#1045;&#1057;&#1058;&#1067;/&#1057;&#1072;&#1088;&#1072;&#1090;&#1086;&#1074;/-&#1052;&#1050;%20&#1047;&#1086;&#1088;&#1080;&#1085;&#1089;&#1082;&#1080;&#1081;%20&#1051;&#1050;%20&#1086;&#1090;&#1095;%20&#1085;&#1077;&#1090;/&#1054;&#1090;&#1095;&#1077;&#1090;&#1099;/home/pk/&#1056;&#1072;&#1073;&#1086;&#1095;&#1080;&#1081;%20&#1089;&#1090;&#1086;&#1083;/docs/&#1055;&#1045;&#1057;&#1058;&#1067;1/&#1055;&#1045;&#1057;&#1058;&#1067;/&#1057;&#1072;&#1088;&#1072;&#1090;&#1086;&#1074;/&#1052;&#1050;%20&#1047;&#1086;&#1088;&#1080;&#1085;&#1089;&#1082;&#1080;&#1081;%20&#1051;&#1050;%20&#1086;&#1090;&#1095;%20&#1085;&#1077;&#1090;/&#1054;&#1090;&#1095;&#1077;&#1090;&#1099;/home/pk/docs/&#1055;&#1045;&#1057;&#1058;&#1067;1/&#1055;&#1045;&#1057;&#1058;&#1067;/&#1057;&#1072;&#1088;&#1072;&#1090;&#1086;&#1074;/&#1052;&#1050;%20&#1047;&#1086;&#1088;&#1080;&#1085;&#1089;&#1082;&#1080;&#1081;%20&#1051;&#1050;%20&#1086;&#1090;&#1095;%20&#1085;&#1077;&#1090;/&#1054;&#1090;&#1095;&#1077;&#1090;&#1099;/home/pk/&#1056;&#1072;&#1073;&#1086;&#1095;&#1080;&#1081;%20&#1089;&#1090;&#1086;&#1083;/docs/&#1040;&#1080;&#1089;&#1090;&#1086;&#1074;/&#1055;&#1045;&#1057;&#1058;&#1067;/&#1057;&#1072;&#1088;&#1072;&#1090;&#1086;&#1074;/+&#1052;&#1050;%20&#1047;&#1086;&#1088;&#1080;&#1085;&#1089;&#1082;&#1080;&#1081;%20&#1051;&#1050;%20&#1086;&#1090;&#1095;%20&#1085;&#1077;&#1090;/&#1054;&#1090;&#1095;&#1077;&#1090;&#1099;/home/pk/docs/&#1040;&#1080;&#1089;&#1090;&#1086;&#1074;/&#1055;&#1045;&#1057;&#1058;&#1067;/&#1057;&#1072;&#1088;&#1072;&#1090;&#1086;&#1074;/+&#1052;&#1050;%20&#1047;&#1086;&#1088;&#1080;&#1085;&#1089;&#1082;&#1080;&#1081;%20&#1051;&#1050;%20&#1086;&#1090;&#1095;%20&#1085;&#1077;&#1090;/&#1054;&#1090;&#1095;&#1077;&#1090;&#1099;/home/pk/docs/&#1055;&#1045;&#1057;&#1058;&#1067;/&#1057;&#1072;&#1088;&#1072;&#1090;&#1086;&#1074;/&#1052;&#1050;%20&#1047;&#1086;&#1088;&#1080;&#1085;&#1089;&#1082;&#1080;&#1081;%20&#1051;&#1050;%20&#1086;&#1090;&#1095;%20&#1085;&#1077;&#1090;/&#1054;&#1090;&#1095;&#1077;&#1090;&#1099;/12" TargetMode="External"/>
</Relationships>
</file>

<file path=xl/externalLinks/_rels/externalLink10.xml.rels><?xml version="1.0" encoding="UTF-8"?>
<Relationships xmlns="http://schemas.openxmlformats.org/package/2006/relationships"><Relationship Id="rId1" Type="http://schemas.openxmlformats.org/officeDocument/2006/relationships/externalLinkPath" Target="17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15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16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13" TargetMode="External"/>
</Relationships>
</file>

<file path=xl/externalLinks/_rels/externalLink5.xml.rels><?xml version="1.0" encoding="UTF-8"?>
<Relationships xmlns="http://schemas.openxmlformats.org/package/2006/relationships"><Relationship Id="rId1" Type="http://schemas.openxmlformats.org/officeDocument/2006/relationships/externalLinkPath" Target="14" TargetMode="External"/>
</Relationships>
</file>

<file path=xl/externalLinks/_rels/externalLink6.xml.rels><?xml version="1.0" encoding="UTF-8"?>
<Relationships xmlns="http://schemas.openxmlformats.org/package/2006/relationships"><Relationship Id="rId1" Type="http://schemas.openxmlformats.org/officeDocument/2006/relationships/externalLinkPath" Target="11" TargetMode="External"/>
</Relationships>
</file>

<file path=xl/externalLinks/_rels/externalLink7.xml.rels><?xml version="1.0" encoding="UTF-8"?>
<Relationships xmlns="http://schemas.openxmlformats.org/package/2006/relationships"><Relationship Id="rId1" Type="http://schemas.openxmlformats.org/officeDocument/2006/relationships/externalLinkPath" Target="19" TargetMode="External"/>
</Relationships>
</file>

<file path=xl/externalLinks/_rels/externalLink8.xml.rels><?xml version="1.0" encoding="UTF-8"?>
<Relationships xmlns="http://schemas.openxmlformats.org/package/2006/relationships"><Relationship Id="rId1" Type="http://schemas.openxmlformats.org/officeDocument/2006/relationships/externalLinkPath" Target="18" TargetMode="External"/>
</Relationships>
</file>

<file path=xl/externalLinks/_rels/externalLink9.xml.rels><?xml version="1.0" encoding="UTF-8"?>
<Relationships xmlns="http://schemas.openxmlformats.org/package/2006/relationships"><Relationship Id="rId1" Type="http://schemas.openxmlformats.org/officeDocument/2006/relationships/externalLinkPath" Target="12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/>
</externalLink>
</file>

<file path=xl/revisions/_rels/revisionHeaders.xml.rels><?xml version="1.0" encoding="UTF-8"?>
<Relationships xmlns="http://schemas.openxmlformats.org/package/2006/relationships"><Relationship Id="rId1" Type="http://schemas.openxmlformats.org/officeDocument/2006/relationships/revisionLog" Target="revisionLog1.xml"/><Relationship Id="rId2" Type="http://schemas.openxmlformats.org/officeDocument/2006/relationships/revisionLog" Target="revisionLog2.xml"/><Relationship Id="rId3" Type="http://schemas.openxmlformats.org/officeDocument/2006/relationships/revisionLog" Target="revisionLog3.xml"/><Relationship Id="rId4" Type="http://schemas.openxmlformats.org/officeDocument/2006/relationships/revisionLog" Target="revisionLog4.xml"/><Relationship Id="rId5" Type="http://schemas.openxmlformats.org/officeDocument/2006/relationships/revisionLog" Target="revisionLog5.xml"/><Relationship Id="rId6" Type="http://schemas.openxmlformats.org/officeDocument/2006/relationships/revisionLog" Target="revisionLog6.xml"/><Relationship Id="rId7" Type="http://schemas.openxmlformats.org/officeDocument/2006/relationships/revisionLog" Target="revisionLog7.xml"/><Relationship Id="rId8" Type="http://schemas.openxmlformats.org/officeDocument/2006/relationships/revisionLog" Target="revisionLog8.xml"/><Relationship Id="rId9" Type="http://schemas.openxmlformats.org/officeDocument/2006/relationships/revisionLog" Target="revisionLog9.xml"/><Relationship Id="rId10" Type="http://schemas.openxmlformats.org/officeDocument/2006/relationships/revisionLog" Target="revisionLog10.xml"/><Relationship Id="rId11" Type="http://schemas.openxmlformats.org/officeDocument/2006/relationships/revisionLog" Target="revisionLog11.xml"/><Relationship Id="rId12" Type="http://schemas.openxmlformats.org/officeDocument/2006/relationships/revisionLog" Target="revisionLog12.xml"/><Relationship Id="rId13" Type="http://schemas.openxmlformats.org/officeDocument/2006/relationships/revisionLog" Target="revisionLog13.xml"/><Relationship Id="rId14" Type="http://schemas.openxmlformats.org/officeDocument/2006/relationships/revisionLog" Target="revisionLog14.xml"/><Relationship Id="rId15" Type="http://schemas.openxmlformats.org/officeDocument/2006/relationships/revisionLog" Target="revisionLog15.xml"/><Relationship Id="rId16" Type="http://schemas.openxmlformats.org/officeDocument/2006/relationships/revisionLog" Target="revisionLog16.xml"/><Relationship Id="rId17" Type="http://schemas.openxmlformats.org/officeDocument/2006/relationships/revisionLog" Target="revisionLog17.xml"/><Relationship Id="rId18" Type="http://schemas.openxmlformats.org/officeDocument/2006/relationships/revisionLog" Target="revisionLog18.xml"/><Relationship Id="rId19" Type="http://schemas.openxmlformats.org/officeDocument/2006/relationships/revisionLog" Target="revisionLog19.xml"/><Relationship Id="rId20" Type="http://schemas.openxmlformats.org/officeDocument/2006/relationships/revisionLog" Target="revisionLog20.xml"/><Relationship Id="rId21" Type="http://schemas.openxmlformats.org/officeDocument/2006/relationships/revisionLog" Target="revisionLog21.xml"/><Relationship Id="rId22" Type="http://schemas.openxmlformats.org/officeDocument/2006/relationships/revisionLog" Target="revisionLog22.xml"/><Relationship Id="rId23" Type="http://schemas.openxmlformats.org/officeDocument/2006/relationships/revisionLog" Target="revisionLog23.xml"/><Relationship Id="rId24" Type="http://schemas.openxmlformats.org/officeDocument/2006/relationships/revisionLog" Target="revisionLog24.xml"/><Relationship Id="rId25" Type="http://schemas.openxmlformats.org/officeDocument/2006/relationships/revisionLog" Target="revisionLog25.xml"/><Relationship Id="rId26" Type="http://schemas.openxmlformats.org/officeDocument/2006/relationships/revisionLog" Target="revisionLog26.xml"/><Relationship Id="rId27" Type="http://schemas.openxmlformats.org/officeDocument/2006/relationships/revisionLog" Target="revisionLog27.xml"/><Relationship Id="rId28" Type="http://schemas.openxmlformats.org/officeDocument/2006/relationships/revisionLog" Target="revisionLog28.xml"/><Relationship Id="rId29" Type="http://schemas.openxmlformats.org/officeDocument/2006/relationships/revisionLog" Target="revisionLog29.xml"/><Relationship Id="rId30" Type="http://schemas.openxmlformats.org/officeDocument/2006/relationships/revisionLog" Target="revisionLog30.xml"/><Relationship Id="rId31" Type="http://schemas.openxmlformats.org/officeDocument/2006/relationships/revisionLog" Target="revisionLog31.xml"/><Relationship Id="rId32" Type="http://schemas.openxmlformats.org/officeDocument/2006/relationships/revisionLog" Target="revisionLog32.xml"/><Relationship Id="rId33" Type="http://schemas.openxmlformats.org/officeDocument/2006/relationships/revisionLog" Target="revisionLog33.xml"/><Relationship Id="rId34" Type="http://schemas.openxmlformats.org/officeDocument/2006/relationships/revisionLog" Target="revisionLog34.xml"/><Relationship Id="rId35" Type="http://schemas.openxmlformats.org/officeDocument/2006/relationships/revisionLog" Target="revisionLog35.xml"/><Relationship Id="rId36" Type="http://schemas.openxmlformats.org/officeDocument/2006/relationships/revisionLog" Target="revisionLog36.xml"/><Relationship Id="rId37" Type="http://schemas.openxmlformats.org/officeDocument/2006/relationships/revisionLog" Target="revisionLog37.xml"/><Relationship Id="rId38" Type="http://schemas.openxmlformats.org/officeDocument/2006/relationships/revisionLog" Target="revisionLog38.xml"/><Relationship Id="rId39" Type="http://schemas.openxmlformats.org/officeDocument/2006/relationships/revisionLog" Target="revisionLog39.xml"/><Relationship Id="rId40" Type="http://schemas.openxmlformats.org/officeDocument/2006/relationships/revisionLog" Target="revisionLog40.xml"/><Relationship Id="rId41" Type="http://schemas.openxmlformats.org/officeDocument/2006/relationships/revisionLog" Target="revisionLog41.xml"/><Relationship Id="rId42" Type="http://schemas.openxmlformats.org/officeDocument/2006/relationships/revisionLog" Target="revisionLog42.xml"/><Relationship Id="rId43" Type="http://schemas.openxmlformats.org/officeDocument/2006/relationships/revisionLog" Target="revisionLog43.xml"/><Relationship Id="rId44" Type="http://schemas.openxmlformats.org/officeDocument/2006/relationships/revisionLog" Target="revisionLog44.xml"/><Relationship Id="rId45" Type="http://schemas.openxmlformats.org/officeDocument/2006/relationships/revisionLog" Target="revisionLog45.xml"/><Relationship Id="rId46" Type="http://schemas.openxmlformats.org/officeDocument/2006/relationships/revisionLog" Target="revisionLog46.xml"/><Relationship Id="rId47" Type="http://schemas.openxmlformats.org/officeDocument/2006/relationships/revisionLog" Target="revisionLog47.xml"/><Relationship Id="rId48" Type="http://schemas.openxmlformats.org/officeDocument/2006/relationships/revisionLog" Target="revisionLog48.xml"/><Relationship Id="rId49" Type="http://schemas.openxmlformats.org/officeDocument/2006/relationships/revisionLog" Target="revisionLog49.xml"/><Relationship Id="rId50" Type="http://schemas.openxmlformats.org/officeDocument/2006/relationships/revisionLog" Target="revisionLog50.xml"/><Relationship Id="rId51" Type="http://schemas.openxmlformats.org/officeDocument/2006/relationships/revisionLog" Target="revisionLog51.xml"/><Relationship Id="rId52" Type="http://schemas.openxmlformats.org/officeDocument/2006/relationships/revisionLog" Target="revisionLog52.xml"/><Relationship Id="rId53" Type="http://schemas.openxmlformats.org/officeDocument/2006/relationships/revisionLog" Target="revisionLog53.xml"/><Relationship Id="rId54" Type="http://schemas.openxmlformats.org/officeDocument/2006/relationships/revisionLog" Target="revisionLog54.xml"/><Relationship Id="rId55" Type="http://schemas.openxmlformats.org/officeDocument/2006/relationships/revisionLog" Target="revisionLog55.xml"/><Relationship Id="rId56" Type="http://schemas.openxmlformats.org/officeDocument/2006/relationships/revisionLog" Target="revisionLog56.xml"/><Relationship Id="rId57" Type="http://schemas.openxmlformats.org/officeDocument/2006/relationships/revisionLog" Target="revisionLog57.xml"/><Relationship Id="rId58" Type="http://schemas.openxmlformats.org/officeDocument/2006/relationships/revisionLog" Target="revisionLog58.xml"/><Relationship Id="rId59" Type="http://schemas.openxmlformats.org/officeDocument/2006/relationships/revisionLog" Target="revisionLog59.xml"/><Relationship Id="rId60" Type="http://schemas.openxmlformats.org/officeDocument/2006/relationships/revisionLog" Target="revisionLog60.xml"/><Relationship Id="rId61" Type="http://schemas.openxmlformats.org/officeDocument/2006/relationships/revisionLog" Target="revisionLog61.xml"/><Relationship Id="rId62" Type="http://schemas.openxmlformats.org/officeDocument/2006/relationships/revisionLog" Target="revisionLog62.xml"/><Relationship Id="rId63" Type="http://schemas.openxmlformats.org/officeDocument/2006/relationships/revisionLog" Target="revisionLog63.xml"/><Relationship Id="rId64" Type="http://schemas.openxmlformats.org/officeDocument/2006/relationships/revisionLog" Target="revisionLog64.xml"/><Relationship Id="rId65" Type="http://schemas.openxmlformats.org/officeDocument/2006/relationships/revisionLog" Target="revisionLog65.xml"/><Relationship Id="rId66" Type="http://schemas.openxmlformats.org/officeDocument/2006/relationships/revisionLog" Target="revisionLog66.xml"/><Relationship Id="rId67" Type="http://schemas.openxmlformats.org/officeDocument/2006/relationships/revisionLog" Target="revisionLog67.xml"/><Relationship Id="rId68" Type="http://schemas.openxmlformats.org/officeDocument/2006/relationships/revisionLog" Target="revisionLog68.xml"/><Relationship Id="rId69" Type="http://schemas.openxmlformats.org/officeDocument/2006/relationships/revisionLog" Target="revisionLog69.xml"/><Relationship Id="rId70" Type="http://schemas.openxmlformats.org/officeDocument/2006/relationships/revisionLog" Target="revisionLog70.xml"/><Relationship Id="rId71" Type="http://schemas.openxmlformats.org/officeDocument/2006/relationships/revisionLog" Target="revisionLog71.xml"/><Relationship Id="rId72" Type="http://schemas.openxmlformats.org/officeDocument/2006/relationships/revisionLog" Target="revisionLog72.xml"/><Relationship Id="rId73" Type="http://schemas.openxmlformats.org/officeDocument/2006/relationships/revisionLog" Target="revisionLog73.xml"/><Relationship Id="rId74" Type="http://schemas.openxmlformats.org/officeDocument/2006/relationships/revisionLog" Target="revisionLog74.xml"/><Relationship Id="rId75" Type="http://schemas.openxmlformats.org/officeDocument/2006/relationships/revisionLog" Target="revisionLog75.xml"/><Relationship Id="rId76" Type="http://schemas.openxmlformats.org/officeDocument/2006/relationships/revisionLog" Target="revisionLog76.xml"/><Relationship Id="rId77" Type="http://schemas.openxmlformats.org/officeDocument/2006/relationships/revisionLog" Target="revisionLog77.xml"/><Relationship Id="rId78" Type="http://schemas.openxmlformats.org/officeDocument/2006/relationships/revisionLog" Target="revisionLog78.xml"/><Relationship Id="rId79" Type="http://schemas.openxmlformats.org/officeDocument/2006/relationships/revisionLog" Target="revisionLog79.xml"/><Relationship Id="rId80" Type="http://schemas.openxmlformats.org/officeDocument/2006/relationships/revisionLog" Target="revisionLog80.xml"/><Relationship Id="rId81" Type="http://schemas.openxmlformats.org/officeDocument/2006/relationships/revisionLog" Target="revisionLog81.xml"/><Relationship Id="rId82" Type="http://schemas.openxmlformats.org/officeDocument/2006/relationships/revisionLog" Target="revisionLog82.xml"/><Relationship Id="rId83" Type="http://schemas.openxmlformats.org/officeDocument/2006/relationships/revisionLog" Target="revisionLog83.xml"/><Relationship Id="rId84" Type="http://schemas.openxmlformats.org/officeDocument/2006/relationships/revisionLog" Target="revisionLog84.xml"/><Relationship Id="rId85" Type="http://schemas.openxmlformats.org/officeDocument/2006/relationships/revisionLog" Target="revisionLog85.xml"/><Relationship Id="rId86" Type="http://schemas.openxmlformats.org/officeDocument/2006/relationships/revisionLog" Target="revisionLog86.xml"/><Relationship Id="rId87" Type="http://schemas.openxmlformats.org/officeDocument/2006/relationships/revisionLog" Target="revisionLog87.xml"/><Relationship Id="rId88" Type="http://schemas.openxmlformats.org/officeDocument/2006/relationships/revisionLog" Target="revisionLog88.xml"/><Relationship Id="rId89" Type="http://schemas.openxmlformats.org/officeDocument/2006/relationships/revisionLog" Target="revisionLog89.xml"/><Relationship Id="rId90" Type="http://schemas.openxmlformats.org/officeDocument/2006/relationships/revisionLog" Target="revisionLog90.xml"/><Relationship Id="rId91" Type="http://schemas.openxmlformats.org/officeDocument/2006/relationships/revisionLog" Target="revisionLog91.xml"/><Relationship Id="rId92" Type="http://schemas.openxmlformats.org/officeDocument/2006/relationships/revisionLog" Target="revisionLog92.xml"/><Relationship Id="rId93" Type="http://schemas.openxmlformats.org/officeDocument/2006/relationships/revisionLog" Target="revisionLog93.xml"/><Relationship Id="rId94" Type="http://schemas.openxmlformats.org/officeDocument/2006/relationships/revisionLog" Target="revisionLog94.xml"/><Relationship Id="rId95" Type="http://schemas.openxmlformats.org/officeDocument/2006/relationships/revisionLog" Target="revisionLog95.xml"/><Relationship Id="rId96" Type="http://schemas.openxmlformats.org/officeDocument/2006/relationships/revisionLog" Target="revisionLog96.xml"/><Relationship Id="rId97" Type="http://schemas.openxmlformats.org/officeDocument/2006/relationships/revisionLog" Target="revisionLog97.xml"/><Relationship Id="rId98" Type="http://schemas.openxmlformats.org/officeDocument/2006/relationships/revisionLog" Target="revisionLog98.xml"/><Relationship Id="rId99" Type="http://schemas.openxmlformats.org/officeDocument/2006/relationships/revisionLog" Target="revisionLog99.xml"/><Relationship Id="rId100" Type="http://schemas.openxmlformats.org/officeDocument/2006/relationships/revisionLog" Target="revisionLog100.xml"/><Relationship Id="rId101" Type="http://schemas.openxmlformats.org/officeDocument/2006/relationships/revisionLog" Target="revisionLog101.xml"/><Relationship Id="rId102" Type="http://schemas.openxmlformats.org/officeDocument/2006/relationships/revisionLog" Target="revisionLog102.xml"/><Relationship Id="rId103" Type="http://schemas.openxmlformats.org/officeDocument/2006/relationships/revisionLog" Target="revisionLog103.xml"/><Relationship Id="rId104" Type="http://schemas.openxmlformats.org/officeDocument/2006/relationships/revisionLog" Target="revisionLog104.xml"/><Relationship Id="rId105" Type="http://schemas.openxmlformats.org/officeDocument/2006/relationships/revisionLog" Target="revisionLog105.xml"/><Relationship Id="rId106" Type="http://schemas.openxmlformats.org/officeDocument/2006/relationships/revisionLog" Target="revisionLog106.xml"/><Relationship Id="rId107" Type="http://schemas.openxmlformats.org/officeDocument/2006/relationships/revisionLog" Target="revisionLog107.xml"/><Relationship Id="rId108" Type="http://schemas.openxmlformats.org/officeDocument/2006/relationships/revisionLog" Target="revisionLog108.xml"/><Relationship Id="rId109" Type="http://schemas.openxmlformats.org/officeDocument/2006/relationships/revisionLog" Target="revisionLog109.xml"/><Relationship Id="rId110" Type="http://schemas.openxmlformats.org/officeDocument/2006/relationships/revisionLog" Target="revisionLog110.xml"/><Relationship Id="rId111" Type="http://schemas.openxmlformats.org/officeDocument/2006/relationships/revisionLog" Target="revisionLog111.xml"/><Relationship Id="rId112" Type="http://schemas.openxmlformats.org/officeDocument/2006/relationships/revisionLog" Target="revisionLog112.xml"/><Relationship Id="rId113" Type="http://schemas.openxmlformats.org/officeDocument/2006/relationships/revisionLog" Target="revisionLog113.xml"/><Relationship Id="rId114" Type="http://schemas.openxmlformats.org/officeDocument/2006/relationships/revisionLog" Target="revisionLog114.xml"/><Relationship Id="rId115" Type="http://schemas.openxmlformats.org/officeDocument/2006/relationships/revisionLog" Target="revisionLog115.xml"/><Relationship Id="rId116" Type="http://schemas.openxmlformats.org/officeDocument/2006/relationships/revisionLog" Target="revisionLog116.xml"/><Relationship Id="rId117" Type="http://schemas.openxmlformats.org/officeDocument/2006/relationships/revisionLog" Target="revisionLog117.xml"/><Relationship Id="rId118" Type="http://schemas.openxmlformats.org/officeDocument/2006/relationships/revisionLog" Target="revisionLog118.xml"/><Relationship Id="rId119" Type="http://schemas.openxmlformats.org/officeDocument/2006/relationships/revisionLog" Target="revisionLog119.xml"/><Relationship Id="rId120" Type="http://schemas.openxmlformats.org/officeDocument/2006/relationships/revisionLog" Target="revisionLog120.xml"/><Relationship Id="rId121" Type="http://schemas.openxmlformats.org/officeDocument/2006/relationships/revisionLog" Target="revisionLog121.xml"/><Relationship Id="rId122" Type="http://schemas.openxmlformats.org/officeDocument/2006/relationships/revisionLog" Target="revisionLog122.xml"/><Relationship Id="rId123" Type="http://schemas.openxmlformats.org/officeDocument/2006/relationships/revisionLog" Target="revisionLog123.xml"/><Relationship Id="rId124" Type="http://schemas.openxmlformats.org/officeDocument/2006/relationships/revisionLog" Target="revisionLog124.xml"/><Relationship Id="rId125" Type="http://schemas.openxmlformats.org/officeDocument/2006/relationships/revisionLog" Target="revisionLog125.xml"/><Relationship Id="rId126" Type="http://schemas.openxmlformats.org/officeDocument/2006/relationships/revisionLog" Target="revisionLog126.xml"/><Relationship Id="rId127" Type="http://schemas.openxmlformats.org/officeDocument/2006/relationships/revisionLog" Target="revisionLog127.xml"/><Relationship Id="rId128" Type="http://schemas.openxmlformats.org/officeDocument/2006/relationships/revisionLog" Target="revisionLog128.xml"/><Relationship Id="rId129" Type="http://schemas.openxmlformats.org/officeDocument/2006/relationships/revisionLog" Target="revisionLog129.xml"/><Relationship Id="rId130" Type="http://schemas.openxmlformats.org/officeDocument/2006/relationships/revisionLog" Target="revisionLog130.xml"/><Relationship Id="rId131" Type="http://schemas.openxmlformats.org/officeDocument/2006/relationships/revisionLog" Target="revisionLog131.xml"/><Relationship Id="rId132" Type="http://schemas.openxmlformats.org/officeDocument/2006/relationships/revisionLog" Target="revisionLog132.xml"/><Relationship Id="rId133" Type="http://schemas.openxmlformats.org/officeDocument/2006/relationships/revisionLog" Target="revisionLog133.xml"/><Relationship Id="rId134" Type="http://schemas.openxmlformats.org/officeDocument/2006/relationships/revisionLog" Target="revisionLog134.xml"/><Relationship Id="rId135" Type="http://schemas.openxmlformats.org/officeDocument/2006/relationships/revisionLog" Target="revisionLog135.xml"/><Relationship Id="rId136" Type="http://schemas.openxmlformats.org/officeDocument/2006/relationships/revisionLog" Target="revisionLog136.xml"/><Relationship Id="rId137" Type="http://schemas.openxmlformats.org/officeDocument/2006/relationships/revisionLog" Target="revisionLog137.xml"/><Relationship Id="rId138" Type="http://schemas.openxmlformats.org/officeDocument/2006/relationships/revisionLog" Target="revisionLog138.xml"/><Relationship Id="rId139" Type="http://schemas.openxmlformats.org/officeDocument/2006/relationships/revisionLog" Target="revisionLog139.xml"/><Relationship Id="rId140" Type="http://schemas.openxmlformats.org/officeDocument/2006/relationships/revisionLog" Target="revisionLog140.xml"/><Relationship Id="rId141" Type="http://schemas.openxmlformats.org/officeDocument/2006/relationships/revisionLog" Target="revisionLog141.xml"/><Relationship Id="rId142" Type="http://schemas.openxmlformats.org/officeDocument/2006/relationships/revisionLog" Target="revisionLog142.xml"/><Relationship Id="rId143" Type="http://schemas.openxmlformats.org/officeDocument/2006/relationships/revisionLog" Target="revisionLog143.xml"/><Relationship Id="rId144" Type="http://schemas.openxmlformats.org/officeDocument/2006/relationships/revisionLog" Target="revisionLog144.xml"/><Relationship Id="rId145" Type="http://schemas.openxmlformats.org/officeDocument/2006/relationships/revisionLog" Target="revisionLog145.xml"/><Relationship Id="rId146" Type="http://schemas.openxmlformats.org/officeDocument/2006/relationships/revisionLog" Target="revisionLog146.xml"/><Relationship Id="rId147" Type="http://schemas.openxmlformats.org/officeDocument/2006/relationships/revisionLog" Target="revisionLog147.xml"/><Relationship Id="rId148" Type="http://schemas.openxmlformats.org/officeDocument/2006/relationships/revisionLog" Target="revisionLog148.xml"/><Relationship Id="rId149" Type="http://schemas.openxmlformats.org/officeDocument/2006/relationships/revisionLog" Target="revisionLog149.xml"/><Relationship Id="rId150" Type="http://schemas.openxmlformats.org/officeDocument/2006/relationships/revisionLog" Target="revisionLog150.xml"/><Relationship Id="rId151" Type="http://schemas.openxmlformats.org/officeDocument/2006/relationships/revisionLog" Target="revisionLog151.xml"/><Relationship Id="rId152" Type="http://schemas.openxmlformats.org/officeDocument/2006/relationships/revisionLog" Target="revisionLog152.xml"/><Relationship Id="rId153" Type="http://schemas.openxmlformats.org/officeDocument/2006/relationships/revisionLog" Target="revisionLog153.xml"/><Relationship Id="rId154" Type="http://schemas.openxmlformats.org/officeDocument/2006/relationships/revisionLog" Target="revisionLog154.xml"/><Relationship Id="rId155" Type="http://schemas.openxmlformats.org/officeDocument/2006/relationships/revisionLog" Target="revisionLog155.xml"/><Relationship Id="rId156" Type="http://schemas.openxmlformats.org/officeDocument/2006/relationships/revisionLog" Target="revisionLog156.xml"/><Relationship Id="rId157" Type="http://schemas.openxmlformats.org/officeDocument/2006/relationships/revisionLog" Target="revisionLog157.xml"/><Relationship Id="rId158" Type="http://schemas.openxmlformats.org/officeDocument/2006/relationships/revisionLog" Target="revisionLog158.xml"/><Relationship Id="rId159" Type="http://schemas.openxmlformats.org/officeDocument/2006/relationships/revisionLog" Target="revisionLog159.xml"/><Relationship Id="rId160" Type="http://schemas.openxmlformats.org/officeDocument/2006/relationships/revisionLog" Target="revisionLog160.xml"/><Relationship Id="rId161" Type="http://schemas.openxmlformats.org/officeDocument/2006/relationships/revisionLog" Target="revisionLog161.xml"/><Relationship Id="rId162" Type="http://schemas.openxmlformats.org/officeDocument/2006/relationships/revisionLog" Target="revisionLog162.xml"/><Relationship Id="rId163" Type="http://schemas.openxmlformats.org/officeDocument/2006/relationships/revisionLog" Target="revisionLog163.xml"/><Relationship Id="rId164" Type="http://schemas.openxmlformats.org/officeDocument/2006/relationships/revisionLog" Target="revisionLog164.xml"/><Relationship Id="rId165" Type="http://schemas.openxmlformats.org/officeDocument/2006/relationships/revisionLog" Target="revisionLog165.xml"/><Relationship Id="rId166" Type="http://schemas.openxmlformats.org/officeDocument/2006/relationships/revisionLog" Target="revisionLog166.xml"/><Relationship Id="rId167" Type="http://schemas.openxmlformats.org/officeDocument/2006/relationships/revisionLog" Target="revisionLog167.xml"/><Relationship Id="rId168" Type="http://schemas.openxmlformats.org/officeDocument/2006/relationships/revisionLog" Target="revisionLog168.xml"/><Relationship Id="rId169" Type="http://schemas.openxmlformats.org/officeDocument/2006/relationships/revisionLog" Target="revisionLog169.xml"/><Relationship Id="rId170" Type="http://schemas.openxmlformats.org/officeDocument/2006/relationships/revisionLog" Target="revisionLog170.xml"/><Relationship Id="rId171" Type="http://schemas.openxmlformats.org/officeDocument/2006/relationships/revisionLog" Target="revisionLog171.xml"/><Relationship Id="rId172" Type="http://schemas.openxmlformats.org/officeDocument/2006/relationships/revisionLog" Target="revisionLog172.xml"/><Relationship Id="rId173" Type="http://schemas.openxmlformats.org/officeDocument/2006/relationships/revisionLog" Target="revisionLog173.xml"/><Relationship Id="rId174" Type="http://schemas.openxmlformats.org/officeDocument/2006/relationships/revisionLog" Target="revisionLog174.xml"/><Relationship Id="rId175" Type="http://schemas.openxmlformats.org/officeDocument/2006/relationships/revisionLog" Target="revisionLog175.xml"/><Relationship Id="rId176" Type="http://schemas.openxmlformats.org/officeDocument/2006/relationships/revisionLog" Target="revisionLog176.xml"/><Relationship Id="rId177" Type="http://schemas.openxmlformats.org/officeDocument/2006/relationships/revisionLog" Target="revisionLog177.xml"/><Relationship Id="rId178" Type="http://schemas.openxmlformats.org/officeDocument/2006/relationships/revisionLog" Target="revisionLog178.xml"/><Relationship Id="rId179" Type="http://schemas.openxmlformats.org/officeDocument/2006/relationships/revisionLog" Target="revisionLog179.xml"/><Relationship Id="rId180" Type="http://schemas.openxmlformats.org/officeDocument/2006/relationships/revisionLog" Target="revisionLog180.xml"/><Relationship Id="rId181" Type="http://schemas.openxmlformats.org/officeDocument/2006/relationships/revisionLog" Target="revisionLog181.xml"/><Relationship Id="rId182" Type="http://schemas.openxmlformats.org/officeDocument/2006/relationships/revisionLog" Target="revisionLog182.xml"/><Relationship Id="rId183" Type="http://schemas.openxmlformats.org/officeDocument/2006/relationships/revisionLog" Target="revisionLog183.xml"/><Relationship Id="rId184" Type="http://schemas.openxmlformats.org/officeDocument/2006/relationships/revisionLog" Target="revisionLog184.xml"/><Relationship Id="rId185" Type="http://schemas.openxmlformats.org/officeDocument/2006/relationships/revisionLog" Target="revisionLog185.xml"/><Relationship Id="rId186" Type="http://schemas.openxmlformats.org/officeDocument/2006/relationships/revisionLog" Target="revisionLog186.xml"/><Relationship Id="rId187" Type="http://schemas.openxmlformats.org/officeDocument/2006/relationships/revisionLog" Target="revisionLog187.xml"/><Relationship Id="rId188" Type="http://schemas.openxmlformats.org/officeDocument/2006/relationships/revisionLog" Target="revisionLog188.xml"/>
</Relationships>
</file>

<file path=xl/revisions/revisionHeaders.xml><?xml version="1.0" encoding="utf-8"?>
<headers xmlns="http://schemas.openxmlformats.org/spreadsheetml/2006/main" xmlns:r="http://schemas.openxmlformats.org/officeDocument/2006/relationships" guid="{DBBFE1C7-676C-43B1-9688-0B4D2B9DE035}">
  <header guid="{3F5841B3-5FAD-47AD-97DB-00D7DE55569F}" dateTime="2024-07-12T11:35:00.000000000Z" userName=" " r:id="rId1" minRId="1" maxRId="1" maxSheetId="7">
    <sheetIdMap count="6">
      <sheetId val="1"/>
      <sheetId val="2"/>
      <sheetId val="3"/>
      <sheetId val="4"/>
      <sheetId val="5"/>
      <sheetId val="6"/>
    </sheetIdMap>
  </header>
  <header guid="{C2D282E6-4BBB-49E2-AB54-E47D0CF95E9F}" dateTime="2024-10-15T12:21:00.000000000Z" userName=" " r:id="rId2" minRId="2" maxRId="11" maxSheetId="7">
    <sheetIdMap count="6">
      <sheetId val="1"/>
      <sheetId val="2"/>
      <sheetId val="3"/>
      <sheetId val="4"/>
      <sheetId val="5"/>
      <sheetId val="6"/>
    </sheetIdMap>
  </header>
  <header guid="{3EA1886A-87D4-4BF0-8184-3109FE8127E3}" dateTime="2024-09-12T09:51:00.000000000Z" userName=" " r:id="rId3" minRId="12" maxRId="17" maxSheetId="7">
    <sheetIdMap count="6">
      <sheetId val="1"/>
      <sheetId val="2"/>
      <sheetId val="3"/>
      <sheetId val="4"/>
      <sheetId val="5"/>
      <sheetId val="6"/>
    </sheetIdMap>
  </header>
  <header guid="{3D4FB2CC-82E0-49ED-A0BB-4B0BA118BA31}" dateTime="2024-08-16T14:52:00.000000000Z" userName=" " r:id="rId4" minRId="18" maxRId="20" maxSheetId="7">
    <sheetIdMap count="6">
      <sheetId val="1"/>
      <sheetId val="2"/>
      <sheetId val="3"/>
      <sheetId val="4"/>
      <sheetId val="5"/>
      <sheetId val="6"/>
    </sheetIdMap>
  </header>
  <header guid="{D775B87B-F005-4021-A3F3-5F83EF37FFE6}" dateTime="2024-09-12T09:38:00.000000000Z" userName=" " r:id="rId5" minRId="21" maxRId="22" maxSheetId="7">
    <sheetIdMap count="6">
      <sheetId val="1"/>
      <sheetId val="2"/>
      <sheetId val="3"/>
      <sheetId val="4"/>
      <sheetId val="5"/>
      <sheetId val="6"/>
    </sheetIdMap>
  </header>
  <header guid="{D5869312-59B8-440F-AA4C-E61AE20BB9CA}" dateTime="2024-09-12T09:58:00.000000000Z" userName=" " r:id="rId6" minRId="23" maxRId="24" maxSheetId="7">
    <sheetIdMap count="6">
      <sheetId val="1"/>
      <sheetId val="2"/>
      <sheetId val="3"/>
      <sheetId val="4"/>
      <sheetId val="5"/>
      <sheetId val="6"/>
    </sheetIdMap>
  </header>
  <header guid="{86ADCDAF-4D86-43F8-A2A6-1EAF9CC07061}" dateTime="2024-09-03T11:20:00.000000000Z" userName=" " r:id="rId7" minRId="25" maxRId="25" maxSheetId="7">
    <sheetIdMap count="6">
      <sheetId val="1"/>
      <sheetId val="2"/>
      <sheetId val="3"/>
      <sheetId val="4"/>
      <sheetId val="5"/>
      <sheetId val="6"/>
    </sheetIdMap>
  </header>
  <header guid="{2BE01BEA-CFA5-47FD-B3FD-D4F7751B2656}" dateTime="2024-08-16T15:14:00.000000000Z" userName=" " r:id="rId8" minRId="26" maxRId="39" maxSheetId="7">
    <sheetIdMap count="6">
      <sheetId val="1"/>
      <sheetId val="2"/>
      <sheetId val="3"/>
      <sheetId val="4"/>
      <sheetId val="5"/>
      <sheetId val="6"/>
    </sheetIdMap>
  </header>
  <header guid="{02FC7F76-AA3D-4FBD-815C-35A7FD524D8A}" dateTime="2024-09-03T09:30:00.000000000Z" userName=" " r:id="rId9" minRId="40" maxRId="382" maxSheetId="7">
    <sheetIdMap count="6">
      <sheetId val="1"/>
      <sheetId val="2"/>
      <sheetId val="3"/>
      <sheetId val="4"/>
      <sheetId val="5"/>
      <sheetId val="6"/>
    </sheetIdMap>
  </header>
  <header guid="{B9A88AAD-6E21-4CEB-B30F-0CC44BC28CBE}" dateTime="2024-08-16T15:15:00.000000000Z" userName=" " r:id="rId10" minRId="383" maxRId="386" maxSheetId="7">
    <sheetIdMap count="6">
      <sheetId val="1"/>
      <sheetId val="2"/>
      <sheetId val="3"/>
      <sheetId val="4"/>
      <sheetId val="5"/>
      <sheetId val="6"/>
    </sheetIdMap>
  </header>
  <header guid="{1EE9D7A0-99E4-4DA6-A309-7DB1AAEDE5E7}" dateTime="2024-09-03T09:46:00.000000000Z" userName=" " r:id="rId11" minRId="387" maxRId="387" maxSheetId="7">
    <sheetIdMap count="6">
      <sheetId val="1"/>
      <sheetId val="2"/>
      <sheetId val="3"/>
      <sheetId val="4"/>
      <sheetId val="5"/>
      <sheetId val="6"/>
    </sheetIdMap>
  </header>
  <header guid="{B7398FE1-9311-45DB-88AD-60393EF08247}" dateTime="2024-09-03T10:44:00.000000000Z" userName=" " r:id="rId12" minRId="388" maxRId="388" maxSheetId="7">
    <sheetIdMap count="6">
      <sheetId val="1"/>
      <sheetId val="2"/>
      <sheetId val="3"/>
      <sheetId val="4"/>
      <sheetId val="5"/>
      <sheetId val="6"/>
    </sheetIdMap>
  </header>
  <header guid="{AB70FBB0-3CF8-4A81-9B96-3B3BAE6A7ED5}" dateTime="2024-09-12T10:19:00.000000000Z" userName=" " r:id="rId13" minRId="389" maxRId="555" maxSheetId="7">
    <sheetIdMap count="6">
      <sheetId val="1"/>
      <sheetId val="2"/>
      <sheetId val="3"/>
      <sheetId val="4"/>
      <sheetId val="5"/>
      <sheetId val="6"/>
    </sheetIdMap>
  </header>
  <header guid="{7486D0C0-7DF2-4E2F-A83F-65A3383F0AB4}" dateTime="2024-09-12T10:04:00.000000000Z" userName=" " r:id="rId14" minRId="556" maxRId="558" maxSheetId="7">
    <sheetIdMap count="6">
      <sheetId val="1"/>
      <sheetId val="2"/>
      <sheetId val="3"/>
      <sheetId val="4"/>
      <sheetId val="5"/>
      <sheetId val="6"/>
    </sheetIdMap>
  </header>
  <header guid="{05B0CAE3-90BB-4D75-97F0-FE1F1E3A8055}" dateTime="2024-09-03T09:25:00.000000000Z" userName=" " r:id="rId15" minRId="559" maxRId="559" maxSheetId="7">
    <sheetIdMap count="6">
      <sheetId val="1"/>
      <sheetId val="2"/>
      <sheetId val="3"/>
      <sheetId val="4"/>
      <sheetId val="5"/>
      <sheetId val="6"/>
    </sheetIdMap>
  </header>
  <header guid="{62D385B6-F698-4F4A-9776-0AC834C4AD47}" dateTime="2024-09-03T11:21:00.000000000Z" userName=" " r:id="rId16" minRId="560" maxRId="560" maxSheetId="7">
    <sheetIdMap count="6">
      <sheetId val="1"/>
      <sheetId val="2"/>
      <sheetId val="3"/>
      <sheetId val="4"/>
      <sheetId val="5"/>
      <sheetId val="6"/>
    </sheetIdMap>
  </header>
  <header guid="{E83F881C-2493-46BF-8CA4-F2A6494F6848}" dateTime="2024-09-16T15:11:00.000000000Z" userName=" " r:id="rId17" minRId="561" maxRId="588" maxSheetId="7">
    <sheetIdMap count="6">
      <sheetId val="1"/>
      <sheetId val="2"/>
      <sheetId val="3"/>
      <sheetId val="4"/>
      <sheetId val="5"/>
      <sheetId val="6"/>
    </sheetIdMap>
  </header>
  <header guid="{D4543C78-961A-472B-A7C6-0BEF164710D9}" dateTime="2024-09-03T11:27:00.000000000Z" userName=" " r:id="rId18" minRId="589" maxRId="589" maxSheetId="7">
    <sheetIdMap count="6">
      <sheetId val="1"/>
      <sheetId val="2"/>
      <sheetId val="3"/>
      <sheetId val="4"/>
      <sheetId val="5"/>
      <sheetId val="6"/>
    </sheetIdMap>
  </header>
  <header guid="{56CEB1D3-E4CF-433B-B7C3-4231F8569E04}" dateTime="2024-09-03T10:47:00.000000000Z" userName=" " r:id="rId19" minRId="590" maxRId="590" maxSheetId="7">
    <sheetIdMap count="6">
      <sheetId val="1"/>
      <sheetId val="2"/>
      <sheetId val="3"/>
      <sheetId val="4"/>
      <sheetId val="5"/>
      <sheetId val="6"/>
    </sheetIdMap>
  </header>
  <header guid="{F316C3A7-71D7-4FCD-8F14-B30C1AF7B9FD}" dateTime="2024-09-03T11:28:00.000000000Z" userName=" " r:id="rId20" minRId="591" maxRId="593" maxSheetId="7">
    <sheetIdMap count="6">
      <sheetId val="1"/>
      <sheetId val="2"/>
      <sheetId val="3"/>
      <sheetId val="4"/>
      <sheetId val="5"/>
      <sheetId val="6"/>
    </sheetIdMap>
  </header>
  <header guid="{62BCA7D5-E36E-4D08-AE9D-1E88D575FB72}" dateTime="2024-09-03T11:29:00.000000000Z" userName=" " r:id="rId21" minRId="594" maxRId="594" maxSheetId="7">
    <sheetIdMap count="6">
      <sheetId val="1"/>
      <sheetId val="2"/>
      <sheetId val="3"/>
      <sheetId val="4"/>
      <sheetId val="5"/>
      <sheetId val="6"/>
    </sheetIdMap>
  </header>
  <header guid="{961AC6B5-EAE7-43AF-B966-B32122BE6BE6}" dateTime="2024-09-12T09:36:00.000000000Z" userName=" " r:id="rId22" minRId="595" maxRId="595" maxSheetId="7">
    <sheetIdMap count="6">
      <sheetId val="1"/>
      <sheetId val="2"/>
      <sheetId val="3"/>
      <sheetId val="4"/>
      <sheetId val="5"/>
      <sheetId val="6"/>
    </sheetIdMap>
  </header>
  <header guid="{C483BFE2-8047-4D4F-B02E-B50ECDF9DA1E}" dateTime="2024-08-16T15:34:00.000000000Z" userName=" " r:id="rId23" minRId="596" maxRId="602" maxSheetId="7">
    <sheetIdMap count="6">
      <sheetId val="1"/>
      <sheetId val="2"/>
      <sheetId val="3"/>
      <sheetId val="4"/>
      <sheetId val="5"/>
      <sheetId val="6"/>
    </sheetIdMap>
  </header>
  <header guid="{E2F6A7DF-3799-4A2E-A59B-D503BE58A667}" dateTime="2024-09-03T09:28:00.000000000Z" userName=" " r:id="rId24" minRId="603" maxRId="706" maxSheetId="7">
    <sheetIdMap count="6">
      <sheetId val="1"/>
      <sheetId val="2"/>
      <sheetId val="3"/>
      <sheetId val="4"/>
      <sheetId val="5"/>
      <sheetId val="6"/>
    </sheetIdMap>
  </header>
  <header guid="{8073B4BB-81DB-4E28-80A4-4709A8C891D5}" dateTime="2024-08-16T15:19:00.000000000Z" userName=" " r:id="rId25" minRId="707" maxRId="709" maxSheetId="7">
    <sheetIdMap count="6">
      <sheetId val="1"/>
      <sheetId val="2"/>
      <sheetId val="3"/>
      <sheetId val="4"/>
      <sheetId val="5"/>
      <sheetId val="6"/>
    </sheetIdMap>
  </header>
  <header guid="{822057BD-4C30-4610-A666-DB1BBD931DD9}" dateTime="2024-09-03T09:31:00.000000000Z" userName=" " r:id="rId26" minRId="710" maxRId="710" maxSheetId="7">
    <sheetIdMap count="6">
      <sheetId val="1"/>
      <sheetId val="2"/>
      <sheetId val="3"/>
      <sheetId val="4"/>
      <sheetId val="5"/>
      <sheetId val="6"/>
    </sheetIdMap>
  </header>
  <header guid="{6503308C-DBCA-45F5-B8C6-C722179F6FA0}" dateTime="2024-10-15T14:24:00.000000000Z" userName=" " r:id="rId27" minRId="711" maxRId="711" maxSheetId="7">
    <sheetIdMap count="6">
      <sheetId val="1"/>
      <sheetId val="2"/>
      <sheetId val="3"/>
      <sheetId val="4"/>
      <sheetId val="5"/>
      <sheetId val="6"/>
    </sheetIdMap>
  </header>
  <header guid="{4B759825-48E3-4903-9C84-58CDF9115C67}" dateTime="2024-08-16T15:13:00.000000000Z" userName=" " r:id="rId28" minRId="712" maxRId="724" maxSheetId="7">
    <sheetIdMap count="6">
      <sheetId val="1"/>
      <sheetId val="2"/>
      <sheetId val="3"/>
      <sheetId val="4"/>
      <sheetId val="5"/>
      <sheetId val="6"/>
    </sheetIdMap>
  </header>
  <header guid="{25C6CC94-CFAC-4894-96E5-92DCDF3DB815}" dateTime="2024-09-12T10:05:00.000000000Z" userName=" " r:id="rId29" minRId="725" maxRId="726" maxSheetId="7">
    <sheetIdMap count="6">
      <sheetId val="1"/>
      <sheetId val="2"/>
      <sheetId val="3"/>
      <sheetId val="4"/>
      <sheetId val="5"/>
      <sheetId val="6"/>
    </sheetIdMap>
  </header>
  <header guid="{F2CFA353-A862-4B57-823B-5116F97EE844}" dateTime="2024-09-12T09:50:00.000000000Z" userName=" " r:id="rId30" minRId="727" maxRId="730" maxSheetId="7">
    <sheetIdMap count="6">
      <sheetId val="1"/>
      <sheetId val="2"/>
      <sheetId val="3"/>
      <sheetId val="4"/>
      <sheetId val="5"/>
      <sheetId val="6"/>
    </sheetIdMap>
  </header>
  <header guid="{6DCCDB6C-9C5F-4151-B03D-082D02D0DF30}" dateTime="2024-08-16T15:37:00.000000000Z" userName=" " r:id="rId31" minRId="731" maxRId="731" maxSheetId="7">
    <sheetIdMap count="6">
      <sheetId val="1"/>
      <sheetId val="2"/>
      <sheetId val="3"/>
      <sheetId val="4"/>
      <sheetId val="5"/>
      <sheetId val="6"/>
    </sheetIdMap>
  </header>
  <header guid="{9A6331EB-56C2-47B3-B5FD-0D6003E804C2}" dateTime="2024-09-12T10:14:00.000000000Z" userName=" " r:id="rId32" minRId="732" maxRId="732" maxSheetId="7">
    <sheetIdMap count="6">
      <sheetId val="1"/>
      <sheetId val="2"/>
      <sheetId val="3"/>
      <sheetId val="4"/>
      <sheetId val="5"/>
      <sheetId val="6"/>
    </sheetIdMap>
  </header>
  <header guid="{D6EC9216-1702-4028-B528-75B371449B84}" dateTime="2024-09-12T09:39:00.000000000Z" userName=" " r:id="rId33" minRId="733" maxRId="735" maxSheetId="7">
    <sheetIdMap count="6">
      <sheetId val="1"/>
      <sheetId val="2"/>
      <sheetId val="3"/>
      <sheetId val="4"/>
      <sheetId val="5"/>
      <sheetId val="6"/>
    </sheetIdMap>
  </header>
  <header guid="{8232442A-25AB-4EFD-80F1-79C58936B9B4}" dateTime="2024-08-16T15:07:00.000000000Z" userName=" " r:id="rId34" minRId="736" maxRId="747" maxSheetId="7">
    <sheetIdMap count="6">
      <sheetId val="1"/>
      <sheetId val="2"/>
      <sheetId val="3"/>
      <sheetId val="4"/>
      <sheetId val="5"/>
      <sheetId val="6"/>
    </sheetIdMap>
  </header>
  <header guid="{0474759F-C801-4772-B007-37FB894E7609}" dateTime="2024-07-13T18:50:00.000000000Z" userName=" " r:id="rId35" minRId="748" maxRId="749" maxSheetId="7">
    <sheetIdMap count="6">
      <sheetId val="1"/>
      <sheetId val="2"/>
      <sheetId val="3"/>
      <sheetId val="4"/>
      <sheetId val="5"/>
      <sheetId val="6"/>
    </sheetIdMap>
  </header>
  <header guid="{7DA68BBC-9B72-4E3D-AEE7-F0E03BAE62A7}" dateTime="2024-09-03T09:26:00.000000000Z" userName=" " r:id="rId36" minRId="750" maxRId="761" maxSheetId="7">
    <sheetIdMap count="6">
      <sheetId val="1"/>
      <sheetId val="2"/>
      <sheetId val="3"/>
      <sheetId val="4"/>
      <sheetId val="5"/>
      <sheetId val="6"/>
    </sheetIdMap>
  </header>
  <header guid="{3D70032E-5066-4A40-ACC0-672E99487C1F}" dateTime="2024-08-16T14:59:00.000000000Z" userName=" " r:id="rId37" minRId="762" maxRId="771" maxSheetId="7">
    <sheetIdMap count="6">
      <sheetId val="1"/>
      <sheetId val="2"/>
      <sheetId val="3"/>
      <sheetId val="4"/>
      <sheetId val="5"/>
      <sheetId val="6"/>
    </sheetIdMap>
  </header>
  <header guid="{97DC1614-C692-4B06-895D-18EEC6961F5C}" dateTime="2024-09-16T14:42:00.000000000Z" userName=" " r:id="rId38" minRId="772" maxRId="774" maxSheetId="7">
    <sheetIdMap count="6">
      <sheetId val="1"/>
      <sheetId val="2"/>
      <sheetId val="3"/>
      <sheetId val="4"/>
      <sheetId val="5"/>
      <sheetId val="6"/>
    </sheetIdMap>
  </header>
  <header guid="{3CF5A3CB-D994-4C29-BBFD-A258EA9C672A}" dateTime="2024-09-12T10:07:00.000000000Z" userName=" " r:id="rId39" minRId="775" maxRId="775" maxSheetId="7">
    <sheetIdMap count="6">
      <sheetId val="1"/>
      <sheetId val="2"/>
      <sheetId val="3"/>
      <sheetId val="4"/>
      <sheetId val="5"/>
      <sheetId val="6"/>
    </sheetIdMap>
  </header>
  <header guid="{42B1B126-4AE9-4CCF-A127-A2A6559897B6}" dateTime="2024-08-16T15:10:00.000000000Z" userName=" " r:id="rId40" minRId="776" maxRId="785" maxSheetId="7">
    <sheetIdMap count="6">
      <sheetId val="1"/>
      <sheetId val="2"/>
      <sheetId val="3"/>
      <sheetId val="4"/>
      <sheetId val="5"/>
      <sheetId val="6"/>
    </sheetIdMap>
  </header>
  <header guid="{7517DA92-8DDB-4CDE-B7DD-3A517782F390}" dateTime="2024-09-12T10:15:00.000000000Z" userName=" " r:id="rId41" minRId="786" maxRId="800" maxSheetId="7">
    <sheetIdMap count="6">
      <sheetId val="1"/>
      <sheetId val="2"/>
      <sheetId val="3"/>
      <sheetId val="4"/>
      <sheetId val="5"/>
      <sheetId val="6"/>
    </sheetIdMap>
  </header>
  <header guid="{B319B906-3754-4F79-B285-2A591B1A7CB0}" dateTime="2024-09-16T14:58:00.000000000Z" userName=" " r:id="rId42" minRId="801" maxRId="864" maxSheetId="7">
    <sheetIdMap count="6">
      <sheetId val="1"/>
      <sheetId val="2"/>
      <sheetId val="3"/>
      <sheetId val="4"/>
      <sheetId val="5"/>
      <sheetId val="6"/>
    </sheetIdMap>
  </header>
  <header guid="{C063A213-6CB2-4143-9972-8E8749E97FDF}" dateTime="2024-09-16T14:47:00.000000000Z" userName=" " r:id="rId43" minRId="865" maxRId="883" maxSheetId="7">
    <sheetIdMap count="6">
      <sheetId val="1"/>
      <sheetId val="2"/>
      <sheetId val="3"/>
      <sheetId val="4"/>
      <sheetId val="5"/>
      <sheetId val="6"/>
    </sheetIdMap>
  </header>
  <header guid="{BEA1D930-0689-45F2-920A-8AB508906C56}" dateTime="2024-08-16T15:45:00.000000000Z" userName=" " r:id="rId44" minRId="884" maxRId="923" maxSheetId="7">
    <sheetIdMap count="6">
      <sheetId val="1"/>
      <sheetId val="2"/>
      <sheetId val="3"/>
      <sheetId val="4"/>
      <sheetId val="5"/>
      <sheetId val="6"/>
    </sheetIdMap>
  </header>
  <header guid="{58D659A1-79B5-414D-83DF-E9E867D33A80}" dateTime="2024-08-16T15:33:00.000000000Z" userName=" " r:id="rId45" minRId="924" maxRId="1241" maxSheetId="7">
    <sheetIdMap count="6">
      <sheetId val="1"/>
      <sheetId val="2"/>
      <sheetId val="3"/>
      <sheetId val="4"/>
      <sheetId val="5"/>
      <sheetId val="6"/>
    </sheetIdMap>
  </header>
  <header guid="{72184328-38E2-4A0A-AE39-6AF22987A64B}" dateTime="2024-09-16T14:46:00.000000000Z" userName=" " r:id="rId46" minRId="1242" maxRId="1242" maxSheetId="7">
    <sheetIdMap count="6">
      <sheetId val="1"/>
      <sheetId val="2"/>
      <sheetId val="3"/>
      <sheetId val="4"/>
      <sheetId val="5"/>
      <sheetId val="6"/>
    </sheetIdMap>
  </header>
  <header guid="{40766CF0-6ED4-4DBF-AB6F-618B5479E3B1}" dateTime="2024-09-12T09:41:00.000000000Z" userName=" " r:id="rId47" minRId="1243" maxRId="1245" maxSheetId="7">
    <sheetIdMap count="6">
      <sheetId val="1"/>
      <sheetId val="2"/>
      <sheetId val="3"/>
      <sheetId val="4"/>
      <sheetId val="5"/>
      <sheetId val="6"/>
    </sheetIdMap>
  </header>
  <header guid="{86C40623-C0CF-4FFB-B583-0A1C3149332F}" dateTime="2024-09-12T10:08:00.000000000Z" userName=" " r:id="rId48" minRId="1246" maxRId="1262" maxSheetId="7">
    <sheetIdMap count="6">
      <sheetId val="1"/>
      <sheetId val="2"/>
      <sheetId val="3"/>
      <sheetId val="4"/>
      <sheetId val="5"/>
      <sheetId val="6"/>
    </sheetIdMap>
  </header>
  <header guid="{3038B528-CD2F-4470-87A6-88BD5F782592}" dateTime="2024-09-12T10:01:00.000000000Z" userName=" " r:id="rId49" minRId="1263" maxRId="1264" maxSheetId="7">
    <sheetIdMap count="6">
      <sheetId val="1"/>
      <sheetId val="2"/>
      <sheetId val="3"/>
      <sheetId val="4"/>
      <sheetId val="5"/>
      <sheetId val="6"/>
    </sheetIdMap>
  </header>
  <header guid="{EF0D012C-91A5-469B-8E5D-6EAB6EBB326E}" dateTime="2024-09-03T11:51:00.000000000Z" userName=" " r:id="rId50" minRId="1265" maxRId="1269" maxSheetId="7">
    <sheetIdMap count="6">
      <sheetId val="1"/>
      <sheetId val="2"/>
      <sheetId val="3"/>
      <sheetId val="4"/>
      <sheetId val="5"/>
      <sheetId val="6"/>
    </sheetIdMap>
  </header>
  <header guid="{599A0B91-3B69-4627-B086-8AFB1FDC01EB}" dateTime="2024-09-12T10:09:00.000000000Z" userName=" " r:id="rId51" minRId="1270" maxRId="1280" maxSheetId="7">
    <sheetIdMap count="6">
      <sheetId val="1"/>
      <sheetId val="2"/>
      <sheetId val="3"/>
      <sheetId val="4"/>
      <sheetId val="5"/>
      <sheetId val="6"/>
    </sheetIdMap>
  </header>
  <header guid="{7C92B4F4-7642-44E2-A632-78440CB9178B}" dateTime="2024-08-16T15:21:00.000000000Z" userName=" " r:id="rId52" minRId="1281" maxRId="1285" maxSheetId="7">
    <sheetIdMap count="6">
      <sheetId val="1"/>
      <sheetId val="2"/>
      <sheetId val="3"/>
      <sheetId val="4"/>
      <sheetId val="5"/>
      <sheetId val="6"/>
    </sheetIdMap>
  </header>
  <header guid="{BD70D20E-702C-4791-9B5D-CFC3903975AC}" dateTime="2024-09-12T10:10:00.000000000Z" userName=" " r:id="rId53" minRId="1286" maxRId="1300" maxSheetId="7">
    <sheetIdMap count="6">
      <sheetId val="1"/>
      <sheetId val="2"/>
      <sheetId val="3"/>
      <sheetId val="4"/>
      <sheetId val="5"/>
      <sheetId val="6"/>
    </sheetIdMap>
  </header>
  <header guid="{AF526802-2E2D-44A4-A10E-A77F44DD1E4D}" dateTime="2024-09-03T09:32:00.000000000Z" userName=" " r:id="rId54" minRId="1301" maxRId="1301" maxSheetId="7">
    <sheetIdMap count="6">
      <sheetId val="1"/>
      <sheetId val="2"/>
      <sheetId val="3"/>
      <sheetId val="4"/>
      <sheetId val="5"/>
      <sheetId val="6"/>
    </sheetIdMap>
  </header>
  <header guid="{B942C58C-4B10-4527-B96D-E31E28171AAC}" dateTime="2024-09-03T10:52:00.000000000Z" userName=" " r:id="rId55" minRId="1302" maxRId="1302" maxSheetId="7">
    <sheetIdMap count="6">
      <sheetId val="1"/>
      <sheetId val="2"/>
      <sheetId val="3"/>
      <sheetId val="4"/>
      <sheetId val="5"/>
      <sheetId val="6"/>
    </sheetIdMap>
  </header>
  <header guid="{DC4A5974-D44D-40DB-B45B-8696D10AF884}" dateTime="2024-09-12T10:16:00.000000000Z" userName=" " r:id="rId56" minRId="1303" maxRId="1309" maxSheetId="7">
    <sheetIdMap count="6">
      <sheetId val="1"/>
      <sheetId val="2"/>
      <sheetId val="3"/>
      <sheetId val="4"/>
      <sheetId val="5"/>
      <sheetId val="6"/>
    </sheetIdMap>
  </header>
  <header guid="{B4CF9B3C-81C3-4235-92F6-04C4435EED8E}" dateTime="2024-07-12T11:48:00.000000000Z" userName=" " r:id="rId57" minRId="1310" maxRId="1312" maxSheetId="7">
    <sheetIdMap count="6">
      <sheetId val="1"/>
      <sheetId val="2"/>
      <sheetId val="3"/>
      <sheetId val="4"/>
      <sheetId val="5"/>
      <sheetId val="6"/>
    </sheetIdMap>
  </header>
  <header guid="{87AB0B29-91BE-4AF9-9386-22E4B76E68F2}" dateTime="2024-09-16T14:52:00.000000000Z" userName=" " r:id="rId58" minRId="1313" maxRId="1317" maxSheetId="7">
    <sheetIdMap count="6">
      <sheetId val="1"/>
      <sheetId val="2"/>
      <sheetId val="3"/>
      <sheetId val="4"/>
      <sheetId val="5"/>
      <sheetId val="6"/>
    </sheetIdMap>
  </header>
  <header guid="{6895C548-0A28-4B99-A944-C9198DF278C8}" dateTime="2024-07-12T11:43:00.000000000Z" userName=" " r:id="rId59" minRId="1318" maxRId="1319" maxSheetId="7">
    <sheetIdMap count="6">
      <sheetId val="1"/>
      <sheetId val="2"/>
      <sheetId val="3"/>
      <sheetId val="4"/>
      <sheetId val="5"/>
      <sheetId val="6"/>
    </sheetIdMap>
  </header>
  <header guid="{84E02500-603E-4E34-B5E8-E0EA21631D3C}" dateTime="2024-09-12T09:54:00.000000000Z" userName=" " r:id="rId60" minRId="1320" maxRId="1321" maxSheetId="7">
    <sheetIdMap count="6">
      <sheetId val="1"/>
      <sheetId val="2"/>
      <sheetId val="3"/>
      <sheetId val="4"/>
      <sheetId val="5"/>
      <sheetId val="6"/>
    </sheetIdMap>
  </header>
  <header guid="{E646E48A-10A9-417B-9C6A-D6C32932ED7B}" dateTime="2024-09-03T11:13:00.000000000Z" userName=" " r:id="rId61" minRId="1322" maxRId="1323" maxSheetId="7">
    <sheetIdMap count="6">
      <sheetId val="1"/>
      <sheetId val="2"/>
      <sheetId val="3"/>
      <sheetId val="4"/>
      <sheetId val="5"/>
      <sheetId val="6"/>
    </sheetIdMap>
  </header>
  <header guid="{EF99ADE3-E8E2-4574-9DBE-F6EA4DCD9E0D}" dateTime="2024-07-13T18:53:00.000000000Z" userName=" " r:id="rId62" minRId="1324" maxRId="1462" maxSheetId="7">
    <sheetIdMap count="6">
      <sheetId val="1"/>
      <sheetId val="2"/>
      <sheetId val="3"/>
      <sheetId val="4"/>
      <sheetId val="5"/>
      <sheetId val="6"/>
    </sheetIdMap>
  </header>
  <header guid="{E1A6341F-5B09-418A-850F-FAE6843305FA}" dateTime="2024-09-16T14:48:00.000000000Z" userName=" " r:id="rId63" minRId="1463" maxRId="1464" maxSheetId="7">
    <sheetIdMap count="6">
      <sheetId val="1"/>
      <sheetId val="2"/>
      <sheetId val="3"/>
      <sheetId val="4"/>
      <sheetId val="5"/>
      <sheetId val="6"/>
    </sheetIdMap>
  </header>
  <header guid="{A95D0BAF-DF1C-46E4-BB70-F6D9737C3EB7}" dateTime="2024-09-12T10:17:00.000000000Z" userName=" " r:id="rId64" minRId="1465" maxRId="1472" maxSheetId="7">
    <sheetIdMap count="6">
      <sheetId val="1"/>
      <sheetId val="2"/>
      <sheetId val="3"/>
      <sheetId val="4"/>
      <sheetId val="5"/>
      <sheetId val="6"/>
    </sheetIdMap>
  </header>
  <header guid="{32586DD7-9A1D-44E0-8B55-9436E732C4EF}" dateTime="2024-08-16T15:46:00.000000000Z" userName=" " r:id="rId65" minRId="1473" maxRId="1474" maxSheetId="7">
    <sheetIdMap count="6">
      <sheetId val="1"/>
      <sheetId val="2"/>
      <sheetId val="3"/>
      <sheetId val="4"/>
      <sheetId val="5"/>
      <sheetId val="6"/>
    </sheetIdMap>
  </header>
  <header guid="{95BE2419-8C8D-4032-AF6F-DDBF787DE988}" dateTime="2024-09-12T09:34:00.000000000Z" userName=" " r:id="rId66" minRId="1475" maxRId="1497" maxSheetId="7">
    <sheetIdMap count="6">
      <sheetId val="1"/>
      <sheetId val="2"/>
      <sheetId val="3"/>
      <sheetId val="4"/>
      <sheetId val="5"/>
      <sheetId val="6"/>
    </sheetIdMap>
  </header>
  <header guid="{066CEF81-7D68-4603-B823-B70AC074FF8A}" dateTime="2024-09-12T12:23:00.000000000Z" userName=" " r:id="rId67" minRId="1498" maxRId="1499" maxSheetId="7">
    <sheetIdMap count="6">
      <sheetId val="1"/>
      <sheetId val="2"/>
      <sheetId val="3"/>
      <sheetId val="4"/>
      <sheetId val="5"/>
      <sheetId val="6"/>
    </sheetIdMap>
  </header>
  <header guid="{BCBA5D65-3094-4D66-82B9-571390042151}" dateTime="2024-09-12T10:13:00.000000000Z" userName=" " r:id="rId68" minRId="1500" maxRId="1502" maxSheetId="7">
    <sheetIdMap count="6">
      <sheetId val="1"/>
      <sheetId val="2"/>
      <sheetId val="3"/>
      <sheetId val="4"/>
      <sheetId val="5"/>
      <sheetId val="6"/>
    </sheetIdMap>
  </header>
  <header guid="{93923D66-206E-4ED7-9BC1-F27EC596186A}" dateTime="2024-09-12T10:20:00.000000000Z" userName=" " r:id="rId69" minRId="1503" maxRId="1577" maxSheetId="7">
    <sheetIdMap count="6">
      <sheetId val="1"/>
      <sheetId val="2"/>
      <sheetId val="3"/>
      <sheetId val="4"/>
      <sheetId val="5"/>
      <sheetId val="6"/>
    </sheetIdMap>
  </header>
  <header guid="{F129B906-5B69-4518-B74C-62E57543DD5B}" dateTime="2024-09-12T10:18:00.000000000Z" userName=" " r:id="rId70" minRId="1578" maxRId="1610" maxSheetId="7">
    <sheetIdMap count="6">
      <sheetId val="1"/>
      <sheetId val="2"/>
      <sheetId val="3"/>
      <sheetId val="4"/>
      <sheetId val="5"/>
      <sheetId val="6"/>
    </sheetIdMap>
  </header>
  <header guid="{638504E1-7266-4475-BBAB-DACF8C91FC61}" dateTime="2024-09-03T11:30:00.000000000Z" userName=" " r:id="rId71" minRId="1611" maxRId="1613" maxSheetId="7">
    <sheetIdMap count="6">
      <sheetId val="1"/>
      <sheetId val="2"/>
      <sheetId val="3"/>
      <sheetId val="4"/>
      <sheetId val="5"/>
      <sheetId val="6"/>
    </sheetIdMap>
  </header>
  <header guid="{F6A9924D-0BB5-450C-8289-DFCF4F35130F}" dateTime="2024-09-12T09:55:00.000000000Z" userName=" " r:id="rId72" minRId="1614" maxRId="1618" maxSheetId="7">
    <sheetIdMap count="6">
      <sheetId val="1"/>
      <sheetId val="2"/>
      <sheetId val="3"/>
      <sheetId val="4"/>
      <sheetId val="5"/>
      <sheetId val="6"/>
    </sheetIdMap>
  </header>
  <header guid="{CB9D2A5D-0A72-4121-AADB-F4206F3AB25C}" dateTime="2024-08-16T15:01:00.000000000Z" userName=" " r:id="rId73" minRId="1619" maxRId="1628" maxSheetId="7">
    <sheetIdMap count="6">
      <sheetId val="1"/>
      <sheetId val="2"/>
      <sheetId val="3"/>
      <sheetId val="4"/>
      <sheetId val="5"/>
      <sheetId val="6"/>
    </sheetIdMap>
  </header>
  <header guid="{413769CC-02C4-4A66-BFA3-9681C9F105F9}" dateTime="2024-09-30T12:04:00.000000000Z" userName=" " r:id="rId74" minRId="1629" maxRId="1629" maxSheetId="7">
    <sheetIdMap count="6">
      <sheetId val="1"/>
      <sheetId val="2"/>
      <sheetId val="3"/>
      <sheetId val="4"/>
      <sheetId val="5"/>
      <sheetId val="6"/>
    </sheetIdMap>
  </header>
  <header guid="{082D25C2-132C-453F-A9D6-3CEDF85F0257}" dateTime="2024-08-16T15:09:00.000000000Z" userName=" " r:id="rId75" minRId="1630" maxRId="1635" maxSheetId="7">
    <sheetIdMap count="6">
      <sheetId val="1"/>
      <sheetId val="2"/>
      <sheetId val="3"/>
      <sheetId val="4"/>
      <sheetId val="5"/>
      <sheetId val="6"/>
    </sheetIdMap>
  </header>
  <header guid="{5A40AE94-97E8-406D-8282-E35E0A9F65C3}" dateTime="2024-09-16T15:12:00.000000000Z" userName=" " r:id="rId76" minRId="1636" maxRId="1637" maxSheetId="7">
    <sheetIdMap count="6">
      <sheetId val="1"/>
      <sheetId val="2"/>
      <sheetId val="3"/>
      <sheetId val="4"/>
      <sheetId val="5"/>
      <sheetId val="6"/>
    </sheetIdMap>
  </header>
  <header guid="{9C6AEBFA-4929-47F3-9592-4FC658C94BB8}" dateTime="2024-08-16T15:03:00.000000000Z" userName=" " r:id="rId77" minRId="1638" maxRId="1640" maxSheetId="7">
    <sheetIdMap count="6">
      <sheetId val="1"/>
      <sheetId val="2"/>
      <sheetId val="3"/>
      <sheetId val="4"/>
      <sheetId val="5"/>
      <sheetId val="6"/>
    </sheetIdMap>
  </header>
  <header guid="{DE3ABA90-11FD-4EE6-9321-6BF4E7A7962B}" dateTime="2024-08-16T15:22:00.000000000Z" userName=" " r:id="rId78" minRId="1641" maxRId="1647" maxSheetId="7">
    <sheetIdMap count="6">
      <sheetId val="1"/>
      <sheetId val="2"/>
      <sheetId val="3"/>
      <sheetId val="4"/>
      <sheetId val="5"/>
      <sheetId val="6"/>
    </sheetIdMap>
  </header>
  <header guid="{0197F892-FBF0-4F5E-8B4F-F80E656179BB}" dateTime="2024-08-16T14:53:00.000000000Z" userName=" " r:id="rId79" minRId="1648" maxRId="1649" maxSheetId="7">
    <sheetIdMap count="6">
      <sheetId val="1"/>
      <sheetId val="2"/>
      <sheetId val="3"/>
      <sheetId val="4"/>
      <sheetId val="5"/>
      <sheetId val="6"/>
    </sheetIdMap>
  </header>
  <header guid="{E3AC0E0A-2F3E-4E58-9A6E-839E2D1C74E3}" dateTime="2024-08-16T15:26:00.000000000Z" userName=" " r:id="rId80" minRId="1650" maxRId="1664" maxSheetId="7">
    <sheetIdMap count="6">
      <sheetId val="1"/>
      <sheetId val="2"/>
      <sheetId val="3"/>
      <sheetId val="4"/>
      <sheetId val="5"/>
      <sheetId val="6"/>
    </sheetIdMap>
  </header>
  <header guid="{49212320-1839-4969-9552-A8E9F670CD2F}" dateTime="2024-09-16T14:59:00.000000000Z" userName=" " r:id="rId81" minRId="1665" maxRId="1697" maxSheetId="7">
    <sheetIdMap count="6">
      <sheetId val="1"/>
      <sheetId val="2"/>
      <sheetId val="3"/>
      <sheetId val="4"/>
      <sheetId val="5"/>
      <sheetId val="6"/>
    </sheetIdMap>
  </header>
  <header guid="{1B3729CD-4958-4D25-BAF7-9256CA4B72EB}" dateTime="2024-08-16T15:27:00.000000000Z" userName=" " r:id="rId82" minRId="1698" maxRId="1706" maxSheetId="7">
    <sheetIdMap count="6">
      <sheetId val="1"/>
      <sheetId val="2"/>
      <sheetId val="3"/>
      <sheetId val="4"/>
      <sheetId val="5"/>
      <sheetId val="6"/>
    </sheetIdMap>
  </header>
  <header guid="{991C927B-81E7-40CC-BBC2-FC627E99DB5F}" dateTime="2024-08-16T15:29:00.000000000Z" userName=" " r:id="rId83" minRId="1707" maxRId="1709" maxSheetId="7">
    <sheetIdMap count="6">
      <sheetId val="1"/>
      <sheetId val="2"/>
      <sheetId val="3"/>
      <sheetId val="4"/>
      <sheetId val="5"/>
      <sheetId val="6"/>
    </sheetIdMap>
  </header>
  <header guid="{2C6F464E-D8B4-4FE8-A10A-8F62A017D524}" dateTime="2024-07-12T11:42:00.000000000Z" userName=" " r:id="rId84" minRId="1710" maxRId="1710" maxSheetId="7">
    <sheetIdMap count="6">
      <sheetId val="1"/>
      <sheetId val="2"/>
      <sheetId val="3"/>
      <sheetId val="4"/>
      <sheetId val="5"/>
      <sheetId val="6"/>
    </sheetIdMap>
  </header>
  <header guid="{E3B99153-D86E-4EF8-B5BB-3958E1944E51}" dateTime="2024-08-16T15:44:00.000000000Z" userName=" " r:id="rId85" minRId="1711" maxRId="1718" maxSheetId="7">
    <sheetIdMap count="6">
      <sheetId val="1"/>
      <sheetId val="2"/>
      <sheetId val="3"/>
      <sheetId val="4"/>
      <sheetId val="5"/>
      <sheetId val="6"/>
    </sheetIdMap>
  </header>
  <header guid="{408E1E72-B793-4A8E-BEC1-4E8CD7DB2DC6}" dateTime="2024-09-12T10:12:00.000000000Z" userName=" " r:id="rId86" minRId="1719" maxRId="1757" maxSheetId="7">
    <sheetIdMap count="6">
      <sheetId val="1"/>
      <sheetId val="2"/>
      <sheetId val="3"/>
      <sheetId val="4"/>
      <sheetId val="5"/>
      <sheetId val="6"/>
    </sheetIdMap>
  </header>
  <header guid="{F35ACC86-C1AB-4FA4-B198-517E2A915FCA}" dateTime="2024-09-03T10:56:00.000000000Z" userName=" " r:id="rId87" minRId="1758" maxRId="1759" maxSheetId="7">
    <sheetIdMap count="6">
      <sheetId val="1"/>
      <sheetId val="2"/>
      <sheetId val="3"/>
      <sheetId val="4"/>
      <sheetId val="5"/>
      <sheetId val="6"/>
    </sheetIdMap>
  </header>
  <header guid="{D2EBD710-767B-4485-8317-1D13856CEEC8}" dateTime="2024-09-16T15:00:00.000000000Z" userName=" " r:id="rId88" minRId="1760" maxRId="1766" maxSheetId="7">
    <sheetIdMap count="6">
      <sheetId val="1"/>
      <sheetId val="2"/>
      <sheetId val="3"/>
      <sheetId val="4"/>
      <sheetId val="5"/>
      <sheetId val="6"/>
    </sheetIdMap>
  </header>
  <header guid="{ADA42BC9-7B30-42EC-823A-34029AAA51F1}" dateTime="2024-09-12T10:21:00.000000000Z" userName=" " r:id="rId89" minRId="1767" maxRId="1770" maxSheetId="7">
    <sheetIdMap count="6">
      <sheetId val="1"/>
      <sheetId val="2"/>
      <sheetId val="3"/>
      <sheetId val="4"/>
      <sheetId val="5"/>
      <sheetId val="6"/>
    </sheetIdMap>
  </header>
  <header guid="{7F44867D-EE76-47AB-A175-9BE5EB8B2E77}" dateTime="2024-08-16T15:25:00.000000000Z" userName=" " r:id="rId90" minRId="1771" maxRId="1781" maxSheetId="7">
    <sheetIdMap count="6">
      <sheetId val="1"/>
      <sheetId val="2"/>
      <sheetId val="3"/>
      <sheetId val="4"/>
      <sheetId val="5"/>
      <sheetId val="6"/>
    </sheetIdMap>
  </header>
  <header guid="{219043B8-C36A-4BEE-852A-61AA02062F4A}" dateTime="2024-12-19T10:13:00.000000000Z" userName=" " r:id="rId91" minRId="1782" maxRId="1782" maxSheetId="7">
    <sheetIdMap count="6">
      <sheetId val="1"/>
      <sheetId val="2"/>
      <sheetId val="3"/>
      <sheetId val="4"/>
      <sheetId val="5"/>
      <sheetId val="6"/>
    </sheetIdMap>
  </header>
  <header guid="{FAC88554-453D-4890-88A8-E6E006012DAD}" dateTime="2024-12-19T10:16:00.000000000Z" userName=" " r:id="rId92" minRId="1783" maxRId="1783" maxSheetId="7">
    <sheetIdMap count="6">
      <sheetId val="1"/>
      <sheetId val="2"/>
      <sheetId val="3"/>
      <sheetId val="4"/>
      <sheetId val="5"/>
      <sheetId val="6"/>
    </sheetIdMap>
  </header>
  <header guid="{F0C5A890-A879-451B-91D3-6FBB1A04CFF4}" dateTime="2024-08-16T15:24:00.000000000Z" userName=" " r:id="rId93" minRId="1784" maxRId="1785" maxSheetId="7">
    <sheetIdMap count="6">
      <sheetId val="1"/>
      <sheetId val="2"/>
      <sheetId val="3"/>
      <sheetId val="4"/>
      <sheetId val="5"/>
      <sheetId val="6"/>
    </sheetIdMap>
  </header>
  <header guid="{898C67A4-7DEE-4DB3-8D9D-668E3BCAD3F9}" dateTime="2024-08-16T15:00:00.000000000Z" userName=" " r:id="rId94" minRId="1786" maxRId="1790" maxSheetId="7">
    <sheetIdMap count="6">
      <sheetId val="1"/>
      <sheetId val="2"/>
      <sheetId val="3"/>
      <sheetId val="4"/>
      <sheetId val="5"/>
      <sheetId val="6"/>
    </sheetIdMap>
  </header>
  <header guid="{A9691C1B-D6D0-4996-A5B7-B44B17AF9A22}" dateTime="2024-08-16T15:31:00.000000000Z" userName=" " r:id="rId95" minRId="1791" maxRId="1792" maxSheetId="7">
    <sheetIdMap count="6">
      <sheetId val="1"/>
      <sheetId val="2"/>
      <sheetId val="3"/>
      <sheetId val="4"/>
      <sheetId val="5"/>
      <sheetId val="6"/>
    </sheetIdMap>
  </header>
  <header guid="{342AD5F2-6CA8-434D-A86C-C983B1A7187C}" dateTime="2024-09-03T10:43:00.000000000Z" userName=" " r:id="rId96" minRId="1793" maxRId="1830" maxSheetId="7">
    <sheetIdMap count="6">
      <sheetId val="1"/>
      <sheetId val="2"/>
      <sheetId val="3"/>
      <sheetId val="4"/>
      <sheetId val="5"/>
      <sheetId val="6"/>
    </sheetIdMap>
  </header>
  <header guid="{013C7668-A936-4B85-8EDD-3D1610AD18D4}" dateTime="2025-01-23T08:20:00.000000000Z" userName=" " r:id="rId97" minRId="1831" maxRId="1831" maxSheetId="7">
    <sheetIdMap count="6">
      <sheetId val="1"/>
      <sheetId val="2"/>
      <sheetId val="3"/>
      <sheetId val="4"/>
      <sheetId val="5"/>
      <sheetId val="6"/>
    </sheetIdMap>
  </header>
  <header guid="{D37426F2-B440-402C-BAE3-346E685AE7AD}" dateTime="2025-01-23T08:21:00.000000000Z" userName=" " r:id="rId98" minRId="1832" maxRId="1833" maxSheetId="7">
    <sheetIdMap count="6">
      <sheetId val="1"/>
      <sheetId val="2"/>
      <sheetId val="3"/>
      <sheetId val="4"/>
      <sheetId val="5"/>
      <sheetId val="6"/>
    </sheetIdMap>
  </header>
  <header guid="{3F52CA98-A01E-4491-ADF3-63D98C991DD7}" dateTime="2024-09-12T09:59:00.000000000Z" userName=" " r:id="rId99" minRId="1834" maxRId="1836" maxSheetId="7">
    <sheetIdMap count="6">
      <sheetId val="1"/>
      <sheetId val="2"/>
      <sheetId val="3"/>
      <sheetId val="4"/>
      <sheetId val="5"/>
      <sheetId val="6"/>
    </sheetIdMap>
  </header>
  <header guid="{98E64C02-210F-4805-A1F2-6D08EA7A6FC9}" dateTime="2024-08-16T15:36:00.000000000Z" userName=" " r:id="rId100" minRId="1837" maxRId="1837" maxSheetId="7">
    <sheetIdMap count="6">
      <sheetId val="1"/>
      <sheetId val="2"/>
      <sheetId val="3"/>
      <sheetId val="4"/>
      <sheetId val="5"/>
      <sheetId val="6"/>
    </sheetIdMap>
  </header>
  <header guid="{300AC872-F445-4076-BE2E-8FE1A185A6B9}" dateTime="2024-07-23T14:27:00.000000000Z" userName=" " r:id="rId101" minRId="1838" maxRId="1840" maxSheetId="7">
    <sheetIdMap count="6">
      <sheetId val="1"/>
      <sheetId val="2"/>
      <sheetId val="3"/>
      <sheetId val="4"/>
      <sheetId val="5"/>
      <sheetId val="6"/>
    </sheetIdMap>
  </header>
  <header guid="{48603A3D-A8D2-4097-A384-2502361A0178}" dateTime="2024-07-23T14:28:00.000000000Z" userName=" " r:id="rId102" minRId="1841" maxRId="1881" maxSheetId="7">
    <sheetIdMap count="6">
      <sheetId val="1"/>
      <sheetId val="2"/>
      <sheetId val="3"/>
      <sheetId val="4"/>
      <sheetId val="5"/>
      <sheetId val="6"/>
    </sheetIdMap>
  </header>
  <header guid="{59D30400-D4CA-4A47-9225-329425E5C2A5}" dateTime="2024-09-03T11:32:00.000000000Z" userName=" " r:id="rId103" minRId="1882" maxRId="1885" maxSheetId="7">
    <sheetIdMap count="6">
      <sheetId val="1"/>
      <sheetId val="2"/>
      <sheetId val="3"/>
      <sheetId val="4"/>
      <sheetId val="5"/>
      <sheetId val="6"/>
    </sheetIdMap>
  </header>
  <header guid="{07F40B9B-647A-4CC4-98B4-56463F986912}" dateTime="2024-09-03T11:33:00.000000000Z" userName=" " r:id="rId104" minRId="1886" maxRId="1890" maxSheetId="7">
    <sheetIdMap count="6">
      <sheetId val="1"/>
      <sheetId val="2"/>
      <sheetId val="3"/>
      <sheetId val="4"/>
      <sheetId val="5"/>
      <sheetId val="6"/>
    </sheetIdMap>
  </header>
  <header guid="{6A6B3BA6-A32D-4150-8444-03D4DBA94B7F}" dateTime="2024-09-12T10:00:00.000000000Z" userName=" " r:id="rId105" minRId="1891" maxRId="1891" maxSheetId="7">
    <sheetIdMap count="6">
      <sheetId val="1"/>
      <sheetId val="2"/>
      <sheetId val="3"/>
      <sheetId val="4"/>
      <sheetId val="5"/>
      <sheetId val="6"/>
    </sheetIdMap>
  </header>
  <header guid="{E2786E32-1F97-4CCA-AF0A-CB66766CCB4C}" dateTime="2024-09-03T09:23:00.000000000Z" userName=" " r:id="rId106" minRId="1892" maxRId="1892" maxSheetId="7">
    <sheetIdMap count="6">
      <sheetId val="1"/>
      <sheetId val="2"/>
      <sheetId val="3"/>
      <sheetId val="4"/>
      <sheetId val="5"/>
      <sheetId val="6"/>
    </sheetIdMap>
  </header>
  <header guid="{83299AAA-240C-4F35-AE30-3F6A660561A7}" dateTime="2024-07-12T11:47:00.000000000Z" userName=" " r:id="rId107" minRId="1893" maxRId="1894" maxSheetId="7">
    <sheetIdMap count="6">
      <sheetId val="1"/>
      <sheetId val="2"/>
      <sheetId val="3"/>
      <sheetId val="4"/>
      <sheetId val="5"/>
      <sheetId val="6"/>
    </sheetIdMap>
  </header>
  <header guid="{B5D2D9D3-0911-4344-BFC1-9DBD5EBC7F14}" dateTime="2024-08-16T15:32:00.000000000Z" userName=" " r:id="rId108" minRId="1895" maxRId="1910" maxSheetId="7">
    <sheetIdMap count="6">
      <sheetId val="1"/>
      <sheetId val="2"/>
      <sheetId val="3"/>
      <sheetId val="4"/>
      <sheetId val="5"/>
      <sheetId val="6"/>
    </sheetIdMap>
  </header>
  <header guid="{12C0F10C-6450-4CDB-96A1-EE6F2FB272E0}" dateTime="2024-09-03T10:53:00.000000000Z" userName=" " r:id="rId109" minRId="1911" maxRId="1911" maxSheetId="7">
    <sheetIdMap count="6">
      <sheetId val="1"/>
      <sheetId val="2"/>
      <sheetId val="3"/>
      <sheetId val="4"/>
      <sheetId val="5"/>
      <sheetId val="6"/>
    </sheetIdMap>
  </header>
  <header guid="{71CEB3C2-D116-45E9-B7E3-72230FC1E20A}" dateTime="2024-08-16T15:35:00.000000000Z" userName=" " r:id="rId110" minRId="1912" maxRId="1913" maxSheetId="7">
    <sheetIdMap count="6">
      <sheetId val="1"/>
      <sheetId val="2"/>
      <sheetId val="3"/>
      <sheetId val="4"/>
      <sheetId val="5"/>
      <sheetId val="6"/>
    </sheetIdMap>
  </header>
  <header guid="{4315A1C5-B53B-4031-85B1-533E6B529F1B}" dateTime="2024-09-03T11:31:00.000000000Z" userName=" " r:id="rId111" minRId="1914" maxRId="1915" maxSheetId="7">
    <sheetIdMap count="6">
      <sheetId val="1"/>
      <sheetId val="2"/>
      <sheetId val="3"/>
      <sheetId val="4"/>
      <sheetId val="5"/>
      <sheetId val="6"/>
    </sheetIdMap>
  </header>
  <header guid="{BD6B3FC4-299A-495D-A335-19A2E8232E97}" dateTime="2024-09-16T14:49:00.000000000Z" userName=" " r:id="rId112" minRId="1916" maxRId="1942" maxSheetId="7">
    <sheetIdMap count="6">
      <sheetId val="1"/>
      <sheetId val="2"/>
      <sheetId val="3"/>
      <sheetId val="4"/>
      <sheetId val="5"/>
      <sheetId val="6"/>
    </sheetIdMap>
  </header>
  <header guid="{665F61AD-1E6D-4DB6-A64B-EC2D9FFF4D91}" dateTime="2024-08-16T15:11:00.000000000Z" userName=" " r:id="rId113" minRId="1943" maxRId="1953" maxSheetId="7">
    <sheetIdMap count="6">
      <sheetId val="1"/>
      <sheetId val="2"/>
      <sheetId val="3"/>
      <sheetId val="4"/>
      <sheetId val="5"/>
      <sheetId val="6"/>
    </sheetIdMap>
  </header>
  <header guid="{929D2C2B-3399-4E7F-9E28-AD797CCCFBA2}" dateTime="2024-09-03T09:29:00.000000000Z" userName=" " r:id="rId114" minRId="1954" maxRId="2123" maxSheetId="7">
    <sheetIdMap count="6">
      <sheetId val="1"/>
      <sheetId val="2"/>
      <sheetId val="3"/>
      <sheetId val="4"/>
      <sheetId val="5"/>
      <sheetId val="6"/>
    </sheetIdMap>
  </header>
  <header guid="{A72EC685-3994-4BF7-ADE7-571CE23FF00B}" dateTime="2024-09-12T09:52:00.000000000Z" userName=" " r:id="rId115" minRId="2124" maxRId="2124" maxSheetId="7">
    <sheetIdMap count="6">
      <sheetId val="1"/>
      <sheetId val="2"/>
      <sheetId val="3"/>
      <sheetId val="4"/>
      <sheetId val="5"/>
      <sheetId val="6"/>
    </sheetIdMap>
  </header>
  <header guid="{6204EF05-E097-4CE5-A065-DCD071D704E2}" dateTime="2024-08-16T14:58:00.000000000Z" userName=" " r:id="rId116" minRId="2125" maxRId="2126" maxSheetId="7">
    <sheetIdMap count="6">
      <sheetId val="1"/>
      <sheetId val="2"/>
      <sheetId val="3"/>
      <sheetId val="4"/>
      <sheetId val="5"/>
      <sheetId val="6"/>
    </sheetIdMap>
  </header>
  <header guid="{353B2B53-3141-4F4A-ADDB-EDBBE346B8C0}" dateTime="2024-08-16T15:39:00.000000000Z" userName=" " r:id="rId117" minRId="2127" maxRId="2131" maxSheetId="7">
    <sheetIdMap count="6">
      <sheetId val="1"/>
      <sheetId val="2"/>
      <sheetId val="3"/>
      <sheetId val="4"/>
      <sheetId val="5"/>
      <sheetId val="6"/>
    </sheetIdMap>
  </header>
  <header guid="{90DCA54E-7D8C-420D-BF5A-3BAC477ACC72}" dateTime="2024-07-12T11:41:00.000000000Z" userName=" " r:id="rId118" minRId="2132" maxRId="2134" maxSheetId="7">
    <sheetIdMap count="6">
      <sheetId val="1"/>
      <sheetId val="2"/>
      <sheetId val="3"/>
      <sheetId val="4"/>
      <sheetId val="5"/>
      <sheetId val="6"/>
    </sheetIdMap>
  </header>
  <header guid="{ED7986CF-F35D-4632-9AAD-47096C417D78}" dateTime="2024-09-03T09:21:00.000000000Z" userName=" " r:id="rId119" minRId="2135" maxRId="2135" maxSheetId="7">
    <sheetIdMap count="6">
      <sheetId val="1"/>
      <sheetId val="2"/>
      <sheetId val="3"/>
      <sheetId val="4"/>
      <sheetId val="5"/>
      <sheetId val="6"/>
    </sheetIdMap>
  </header>
  <header guid="{93CD44F8-67C7-4F79-9FCA-4B38EF5E9B67}" dateTime="2024-08-16T15:18:00.000000000Z" userName=" " r:id="rId120" minRId="2136" maxRId="2147" maxSheetId="7">
    <sheetIdMap count="6">
      <sheetId val="1"/>
      <sheetId val="2"/>
      <sheetId val="3"/>
      <sheetId val="4"/>
      <sheetId val="5"/>
      <sheetId val="6"/>
    </sheetIdMap>
  </header>
  <header guid="{51B952E6-FB51-4C60-9E4A-94A6CB073C8F}" dateTime="2024-09-03T09:22:00.000000000Z" userName=" " r:id="rId121" minRId="2148" maxRId="2158" maxSheetId="7">
    <sheetIdMap count="6">
      <sheetId val="1"/>
      <sheetId val="2"/>
      <sheetId val="3"/>
      <sheetId val="4"/>
      <sheetId val="5"/>
      <sheetId val="6"/>
    </sheetIdMap>
  </header>
  <header guid="{52B39621-46D5-446E-B0A6-99025539DD4B}" dateTime="2024-10-15T12:12:00.000000000Z" userName=" " r:id="rId122" minRId="2159" maxRId="2172" maxSheetId="7">
    <sheetIdMap count="6">
      <sheetId val="1"/>
      <sheetId val="2"/>
      <sheetId val="3"/>
      <sheetId val="4"/>
      <sheetId val="5"/>
      <sheetId val="6"/>
    </sheetIdMap>
  </header>
  <header guid="{CE1CBE48-0560-47CD-B55B-9EADB892E189}" dateTime="2024-09-16T15:03:00.000000000Z" userName=" " r:id="rId123" minRId="2173" maxRId="2211" maxSheetId="7">
    <sheetIdMap count="6">
      <sheetId val="1"/>
      <sheetId val="2"/>
      <sheetId val="3"/>
      <sheetId val="4"/>
      <sheetId val="5"/>
      <sheetId val="6"/>
    </sheetIdMap>
  </header>
  <header guid="{39234521-FFC7-4F21-A308-7230B07CC2CC}" dateTime="2024-09-16T15:42:00.000000000Z" userName=" " r:id="rId124" minRId="2212" maxRId="2276" maxSheetId="7">
    <sheetIdMap count="6">
      <sheetId val="1"/>
      <sheetId val="2"/>
      <sheetId val="3"/>
      <sheetId val="4"/>
      <sheetId val="5"/>
      <sheetId val="6"/>
    </sheetIdMap>
  </header>
  <header guid="{C3D5541A-6636-4568-BA20-D4A56A289F82}" dateTime="2024-07-13T18:52:00.000000000Z" userName=" " r:id="rId125" minRId="2277" maxRId="2408" maxSheetId="7">
    <sheetIdMap count="6">
      <sheetId val="1"/>
      <sheetId val="2"/>
      <sheetId val="3"/>
      <sheetId val="4"/>
      <sheetId val="5"/>
      <sheetId val="6"/>
    </sheetIdMap>
  </header>
  <header guid="{1DBF0A0D-9E76-4604-AE68-338F5D40A3B9}" dateTime="2024-09-12T09:57:00.000000000Z" userName=" " r:id="rId126" minRId="2409" maxRId="2413" maxSheetId="7">
    <sheetIdMap count="6">
      <sheetId val="1"/>
      <sheetId val="2"/>
      <sheetId val="3"/>
      <sheetId val="4"/>
      <sheetId val="5"/>
      <sheetId val="6"/>
    </sheetIdMap>
  </header>
  <header guid="{AA050321-083C-4D68-AE47-CF54E42FF6CD}" dateTime="2024-08-16T15:20:00.000000000Z" userName=" " r:id="rId127" minRId="2414" maxRId="2422" maxSheetId="7">
    <sheetIdMap count="6">
      <sheetId val="1"/>
      <sheetId val="2"/>
      <sheetId val="3"/>
      <sheetId val="4"/>
      <sheetId val="5"/>
      <sheetId val="6"/>
    </sheetIdMap>
  </header>
  <header guid="{422EB910-4535-42C3-B48B-2BBD4614169A}" dateTime="2024-11-01T19:40:00.000000000Z" userName=" " r:id="rId128" minRId="2423" maxRId="2424" maxSheetId="7">
    <sheetIdMap count="6">
      <sheetId val="1"/>
      <sheetId val="2"/>
      <sheetId val="3"/>
      <sheetId val="4"/>
      <sheetId val="5"/>
      <sheetId val="6"/>
    </sheetIdMap>
  </header>
  <header guid="{05A97EA4-E7BC-4DF9-B745-2784FE876B1F}" dateTime="2024-08-16T14:54:00.000000000Z" userName=" " r:id="rId129" minRId="2425" maxRId="2425" maxSheetId="7">
    <sheetIdMap count="6">
      <sheetId val="1"/>
      <sheetId val="2"/>
      <sheetId val="3"/>
      <sheetId val="4"/>
      <sheetId val="5"/>
      <sheetId val="6"/>
    </sheetIdMap>
  </header>
  <header guid="{1C617963-9662-4610-9661-4FE13932224B}" dateTime="2024-09-23T14:25:00.000000000Z" userName=" " r:id="rId130" minRId="2426" maxRId="2426" maxSheetId="7">
    <sheetIdMap count="6">
      <sheetId val="1"/>
      <sheetId val="2"/>
      <sheetId val="3"/>
      <sheetId val="4"/>
      <sheetId val="5"/>
      <sheetId val="6"/>
    </sheetIdMap>
  </header>
  <header guid="{C66AD99B-51E0-455C-88D4-B6988B0EFB91}" dateTime="2024-08-16T15:30:00.000000000Z" userName=" " r:id="rId131" minRId="2427" maxRId="2437" maxSheetId="7">
    <sheetIdMap count="6">
      <sheetId val="1"/>
      <sheetId val="2"/>
      <sheetId val="3"/>
      <sheetId val="4"/>
      <sheetId val="5"/>
      <sheetId val="6"/>
    </sheetIdMap>
  </header>
  <header guid="{543C9BC1-C7C2-48EE-8410-3440EFFE1EF1}" dateTime="2024-09-23T14:26:00.000000000Z" userName=" " r:id="rId132" minRId="2438" maxRId="2439" maxSheetId="7">
    <sheetIdMap count="6">
      <sheetId val="1"/>
      <sheetId val="2"/>
      <sheetId val="3"/>
      <sheetId val="4"/>
      <sheetId val="5"/>
      <sheetId val="6"/>
    </sheetIdMap>
  </header>
  <header guid="{596CECFE-2AB6-443E-B6E4-F4F181D5B17A}" dateTime="2024-10-03T14:53:00.000000000Z" userName=" " r:id="rId133" minRId="2440" maxRId="2440" maxSheetId="7">
    <sheetIdMap count="6">
      <sheetId val="1"/>
      <sheetId val="2"/>
      <sheetId val="3"/>
      <sheetId val="4"/>
      <sheetId val="5"/>
      <sheetId val="6"/>
    </sheetIdMap>
  </header>
  <header guid="{7D1D1E64-F336-4C22-999E-6F01E54228B2}" dateTime="2024-09-16T15:47:00.000000000Z" userName=" " r:id="rId134" minRId="2441" maxRId="2442" maxSheetId="7">
    <sheetIdMap count="6">
      <sheetId val="1"/>
      <sheetId val="2"/>
      <sheetId val="3"/>
      <sheetId val="4"/>
      <sheetId val="5"/>
      <sheetId val="6"/>
    </sheetIdMap>
  </header>
  <header guid="{EAD4841E-DAE0-4F8F-9F4F-E4BE4CDCF5FE}" dateTime="2024-09-16T14:43:00.000000000Z" userName=" " r:id="rId135" minRId="2443" maxRId="2444" maxSheetId="7">
    <sheetIdMap count="6">
      <sheetId val="1"/>
      <sheetId val="2"/>
      <sheetId val="3"/>
      <sheetId val="4"/>
      <sheetId val="5"/>
      <sheetId val="6"/>
    </sheetIdMap>
  </header>
  <header guid="{B842402D-8F6C-495A-8C09-EAFF68CA70AF}" dateTime="2024-09-03T10:57:00.000000000Z" userName=" " r:id="rId136" minRId="2445" maxRId="2465" maxSheetId="7">
    <sheetIdMap count="6">
      <sheetId val="1"/>
      <sheetId val="2"/>
      <sheetId val="3"/>
      <sheetId val="4"/>
      <sheetId val="5"/>
      <sheetId val="6"/>
    </sheetIdMap>
  </header>
  <header guid="{E8F44A89-D67F-4451-8A29-C06DE32CA276}" dateTime="2024-09-16T14:53:00.000000000Z" userName=" " r:id="rId137" minRId="2466" maxRId="2481" maxSheetId="7">
    <sheetIdMap count="6">
      <sheetId val="1"/>
      <sheetId val="2"/>
      <sheetId val="3"/>
      <sheetId val="4"/>
      <sheetId val="5"/>
      <sheetId val="6"/>
    </sheetIdMap>
  </header>
  <header guid="{277AFE38-924A-4110-B149-5B68C3CFF090}" dateTime="2024-09-16T14:54:00.000000000Z" userName=" " r:id="rId138" minRId="2482" maxRId="2483" maxSheetId="7">
    <sheetIdMap count="6">
      <sheetId val="1"/>
      <sheetId val="2"/>
      <sheetId val="3"/>
      <sheetId val="4"/>
      <sheetId val="5"/>
      <sheetId val="6"/>
    </sheetIdMap>
  </header>
  <header guid="{74CD9EF4-D6CA-42E8-8053-C85AFF4A0447}" dateTime="2024-07-12T11:38:00.000000000Z" userName=" " r:id="rId139" minRId="2484" maxRId="2484" maxSheetId="7">
    <sheetIdMap count="6">
      <sheetId val="1"/>
      <sheetId val="2"/>
      <sheetId val="3"/>
      <sheetId val="4"/>
      <sheetId val="5"/>
      <sheetId val="6"/>
    </sheetIdMap>
  </header>
  <header guid="{977FFF2A-DD42-46CD-9340-137D44693A8C}" dateTime="2024-09-12T09:56:00.000000000Z" userName=" " r:id="rId140" minRId="2485" maxRId="2485" maxSheetId="7">
    <sheetIdMap count="6">
      <sheetId val="1"/>
      <sheetId val="2"/>
      <sheetId val="3"/>
      <sheetId val="4"/>
      <sheetId val="5"/>
      <sheetId val="6"/>
    </sheetIdMap>
  </header>
  <header guid="{5974135E-288B-4D24-828D-E9DDBCC90AE8}" dateTime="2024-09-12T09:53:00.000000000Z" userName=" " r:id="rId141" minRId="2486" maxRId="2487" maxSheetId="7">
    <sheetIdMap count="6">
      <sheetId val="1"/>
      <sheetId val="2"/>
      <sheetId val="3"/>
      <sheetId val="4"/>
      <sheetId val="5"/>
      <sheetId val="6"/>
    </sheetIdMap>
  </header>
  <header guid="{D75A82FE-9D25-4876-BF85-E646C415DEA6}" dateTime="2024-10-03T14:54:00.000000000Z" userName=" " r:id="rId142" minRId="2488" maxRId="2514" maxSheetId="7">
    <sheetIdMap count="6">
      <sheetId val="1"/>
      <sheetId val="2"/>
      <sheetId val="3"/>
      <sheetId val="4"/>
      <sheetId val="5"/>
      <sheetId val="6"/>
    </sheetIdMap>
  </header>
  <header guid="{F0753067-AC80-43F7-939E-A3D93570589E}" dateTime="2024-09-16T14:55:00.000000000Z" userName=" " r:id="rId143" minRId="2515" maxRId="2519" maxSheetId="7">
    <sheetIdMap count="6">
      <sheetId val="1"/>
      <sheetId val="2"/>
      <sheetId val="3"/>
      <sheetId val="4"/>
      <sheetId val="5"/>
      <sheetId val="6"/>
    </sheetIdMap>
  </header>
  <header guid="{98A4CBAB-0AE5-4E91-8AEE-D6C2A22EAF75}" dateTime="2024-10-15T12:13:00.000000000Z" userName=" " r:id="rId144" minRId="2520" maxRId="2522" maxSheetId="7">
    <sheetIdMap count="6">
      <sheetId val="1"/>
      <sheetId val="2"/>
      <sheetId val="3"/>
      <sheetId val="4"/>
      <sheetId val="5"/>
      <sheetId val="6"/>
    </sheetIdMap>
  </header>
  <header guid="{9334F79F-61C1-4FD5-B5EE-B73F06CA0EB4}" dateTime="2024-09-12T10:11:00.000000000Z" userName=" " r:id="rId145" minRId="2523" maxRId="2544" maxSheetId="7">
    <sheetIdMap count="6">
      <sheetId val="1"/>
      <sheetId val="2"/>
      <sheetId val="3"/>
      <sheetId val="4"/>
      <sheetId val="5"/>
      <sheetId val="6"/>
    </sheetIdMap>
  </header>
  <header guid="{7927C959-FBF6-4554-9168-4EE7305333DC}" dateTime="2024-08-16T15:16:00.000000000Z" userName=" " r:id="rId146" minRId="2545" maxRId="2552" maxSheetId="7">
    <sheetIdMap count="6">
      <sheetId val="1"/>
      <sheetId val="2"/>
      <sheetId val="3"/>
      <sheetId val="4"/>
      <sheetId val="5"/>
      <sheetId val="6"/>
    </sheetIdMap>
  </header>
  <header guid="{0F6774B1-D72F-4376-8F49-3866252569DB}" dateTime="2024-08-16T15:40:00.000000000Z" userName=" " r:id="rId147" minRId="2553" maxRId="2553" maxSheetId="7">
    <sheetIdMap count="6">
      <sheetId val="1"/>
      <sheetId val="2"/>
      <sheetId val="3"/>
      <sheetId val="4"/>
      <sheetId val="5"/>
      <sheetId val="6"/>
    </sheetIdMap>
  </header>
  <header guid="{C0EFF215-4614-4E1C-9A54-7BA985007A11}" dateTime="2024-09-03T09:34:00.000000000Z" userName=" " r:id="rId148" minRId="2554" maxRId="2554" maxSheetId="7">
    <sheetIdMap count="6">
      <sheetId val="1"/>
      <sheetId val="2"/>
      <sheetId val="3"/>
      <sheetId val="4"/>
      <sheetId val="5"/>
      <sheetId val="6"/>
    </sheetIdMap>
  </header>
  <header guid="{A8C0AAFA-408C-448C-A6FE-D4A08F47B6F1}" dateTime="2024-09-03T10:45:00.000000000Z" userName=" " r:id="rId149" minRId="2555" maxRId="2561" maxSheetId="7">
    <sheetIdMap count="6">
      <sheetId val="1"/>
      <sheetId val="2"/>
      <sheetId val="3"/>
      <sheetId val="4"/>
      <sheetId val="5"/>
      <sheetId val="6"/>
    </sheetIdMap>
  </header>
  <header guid="{EC394334-3208-4839-BE9B-903CC474E316}" dateTime="2024-08-16T15:38:00.000000000Z" userName=" " r:id="rId150" minRId="2562" maxRId="2562" maxSheetId="7">
    <sheetIdMap count="6">
      <sheetId val="1"/>
      <sheetId val="2"/>
      <sheetId val="3"/>
      <sheetId val="4"/>
      <sheetId val="5"/>
      <sheetId val="6"/>
    </sheetIdMap>
  </header>
  <header guid="{6993C578-6B30-4A29-BFAA-5623C44A5C46}" dateTime="2024-09-16T14:56:00.000000000Z" userName=" " r:id="rId151" minRId="2563" maxRId="2566" maxSheetId="7">
    <sheetIdMap count="6">
      <sheetId val="1"/>
      <sheetId val="2"/>
      <sheetId val="3"/>
      <sheetId val="4"/>
      <sheetId val="5"/>
      <sheetId val="6"/>
    </sheetIdMap>
  </header>
  <header guid="{1D66EC16-776D-49C4-88D2-5667207EC0A4}" dateTime="2024-11-28T16:32:00.000000000Z" userName=" " r:id="rId152" minRId="2567" maxRId="2568" maxSheetId="7">
    <sheetIdMap count="6">
      <sheetId val="1"/>
      <sheetId val="2"/>
      <sheetId val="3"/>
      <sheetId val="4"/>
      <sheetId val="5"/>
      <sheetId val="6"/>
    </sheetIdMap>
  </header>
  <header guid="{428330B1-F55C-4CDD-94D8-7BC437272016}" dateTime="2024-07-12T11:44:00.000000000Z" userName=" " r:id="rId153" minRId="2569" maxRId="2569" maxSheetId="7">
    <sheetIdMap count="6">
      <sheetId val="1"/>
      <sheetId val="2"/>
      <sheetId val="3"/>
      <sheetId val="4"/>
      <sheetId val="5"/>
      <sheetId val="6"/>
    </sheetIdMap>
  </header>
  <header guid="{59FA15DA-C825-410B-B0A6-3A97DA85ACF0}" dateTime="2024-11-28T16:33:00.000000000Z" userName=" " r:id="rId154" minRId="2570" maxRId="2575" maxSheetId="7">
    <sheetIdMap count="6">
      <sheetId val="1"/>
      <sheetId val="2"/>
      <sheetId val="3"/>
      <sheetId val="4"/>
      <sheetId val="5"/>
      <sheetId val="6"/>
    </sheetIdMap>
  </header>
  <header guid="{8A9BC587-7495-402C-8360-A6E78908A528}" dateTime="2024-10-15T12:17:00.000000000Z" userName=" " r:id="rId155" minRId="2576" maxRId="2582" maxSheetId="7">
    <sheetIdMap count="6">
      <sheetId val="1"/>
      <sheetId val="2"/>
      <sheetId val="3"/>
      <sheetId val="4"/>
      <sheetId val="5"/>
      <sheetId val="6"/>
    </sheetIdMap>
  </header>
  <header guid="{01206E55-8AF5-42D0-B5E9-234FD9CE3FE9}" dateTime="2024-11-28T16:34:00.000000000Z" userName=" " r:id="rId156" minRId="2583" maxRId="2585" maxSheetId="7">
    <sheetIdMap count="6">
      <sheetId val="1"/>
      <sheetId val="2"/>
      <sheetId val="3"/>
      <sheetId val="4"/>
      <sheetId val="5"/>
      <sheetId val="6"/>
    </sheetIdMap>
  </header>
  <header guid="{777449EC-F86E-401A-A3E3-6F741DA797A1}" dateTime="2024-10-03T15:02:00.000000000Z" userName=" " r:id="rId157" minRId="2586" maxRId="2613" maxSheetId="7">
    <sheetIdMap count="6">
      <sheetId val="1"/>
      <sheetId val="2"/>
      <sheetId val="3"/>
      <sheetId val="4"/>
      <sheetId val="5"/>
      <sheetId val="6"/>
    </sheetIdMap>
  </header>
  <header guid="{EC66D758-EF50-45F8-95A8-993B95AADA56}" dateTime="2024-09-12T09:37:00.000000000Z" userName=" " r:id="rId158" minRId="2614" maxRId="2615" maxSheetId="7">
    <sheetIdMap count="6">
      <sheetId val="1"/>
      <sheetId val="2"/>
      <sheetId val="3"/>
      <sheetId val="4"/>
      <sheetId val="5"/>
      <sheetId val="6"/>
    </sheetIdMap>
  </header>
  <header guid="{0B90612B-E11E-4C4C-A985-ECF94256F6F0}" dateTime="2024-09-12T10:02:00.000000000Z" userName=" " r:id="rId159" minRId="2616" maxRId="2620" maxSheetId="7">
    <sheetIdMap count="6">
      <sheetId val="1"/>
      <sheetId val="2"/>
      <sheetId val="3"/>
      <sheetId val="4"/>
      <sheetId val="5"/>
      <sheetId val="6"/>
    </sheetIdMap>
  </header>
  <header guid="{E74D0DA9-7EE4-42B5-BA84-F8BDEF2CD8EC}" dateTime="2024-08-16T15:12:00.000000000Z" userName=" " r:id="rId160" minRId="2621" maxRId="2635" maxSheetId="7">
    <sheetIdMap count="6">
      <sheetId val="1"/>
      <sheetId val="2"/>
      <sheetId val="3"/>
      <sheetId val="4"/>
      <sheetId val="5"/>
      <sheetId val="6"/>
    </sheetIdMap>
  </header>
  <header guid="{8BE41A56-3C3A-4F1E-8F81-8DFF48424104}" dateTime="2024-11-28T16:36:00.000000000Z" userName=" " r:id="rId161" minRId="2636" maxRId="2659" maxSheetId="7">
    <sheetIdMap count="6">
      <sheetId val="1"/>
      <sheetId val="2"/>
      <sheetId val="3"/>
      <sheetId val="4"/>
      <sheetId val="5"/>
      <sheetId val="6"/>
    </sheetIdMap>
  </header>
  <header guid="{0B2B65C2-FA5F-431C-B1DB-CCBB79955B3D}" dateTime="2024-09-16T15:04:00.000000000Z" userName=" " r:id="rId162" minRId="2660" maxRId="2668" maxSheetId="7">
    <sheetIdMap count="6">
      <sheetId val="1"/>
      <sheetId val="2"/>
      <sheetId val="3"/>
      <sheetId val="4"/>
      <sheetId val="5"/>
      <sheetId val="6"/>
    </sheetIdMap>
  </header>
  <header guid="{9CD77EA9-9498-4220-8CAA-7F2631495A31}" dateTime="2024-08-16T15:02:00.000000000Z" userName=" " r:id="rId163" minRId="2669" maxRId="2674" maxSheetId="7">
    <sheetIdMap count="6">
      <sheetId val="1"/>
      <sheetId val="2"/>
      <sheetId val="3"/>
      <sheetId val="4"/>
      <sheetId val="5"/>
      <sheetId val="6"/>
    </sheetIdMap>
  </header>
  <header guid="{38B348DE-4DE3-4F81-B918-58B0C3E2086D}" dateTime="2024-09-16T15:07:00.000000000Z" userName=" " r:id="rId164" minRId="2675" maxRId="2676" maxSheetId="7">
    <sheetIdMap count="6">
      <sheetId val="1"/>
      <sheetId val="2"/>
      <sheetId val="3"/>
      <sheetId val="4"/>
      <sheetId val="5"/>
      <sheetId val="6"/>
    </sheetIdMap>
  </header>
  <header guid="{244A15FA-1A1D-4836-BEB6-A0CA32A0F303}" dateTime="2024-07-13T18:51:00.000000000Z" userName=" " r:id="rId165" minRId="2677" maxRId="2683" maxSheetId="7">
    <sheetIdMap count="6">
      <sheetId val="1"/>
      <sheetId val="2"/>
      <sheetId val="3"/>
      <sheetId val="4"/>
      <sheetId val="5"/>
      <sheetId val="6"/>
    </sheetIdMap>
  </header>
  <header guid="{4A789F03-4C72-40CB-B6AA-0FFC223DBBCF}" dateTime="2024-09-16T15:02:00.000000000Z" userName=" " r:id="rId166" minRId="2684" maxRId="2685" maxSheetId="7">
    <sheetIdMap count="6">
      <sheetId val="1"/>
      <sheetId val="2"/>
      <sheetId val="3"/>
      <sheetId val="4"/>
      <sheetId val="5"/>
      <sheetId val="6"/>
    </sheetIdMap>
  </header>
  <header guid="{FE6ABA0B-30F6-453F-97D8-D3D3FDB2F7E7}" dateTime="2024-09-16T15:10:00.000000000Z" userName=" " r:id="rId167" minRId="2686" maxRId="2715" maxSheetId="7">
    <sheetIdMap count="6">
      <sheetId val="1"/>
      <sheetId val="2"/>
      <sheetId val="3"/>
      <sheetId val="4"/>
      <sheetId val="5"/>
      <sheetId val="6"/>
    </sheetIdMap>
  </header>
  <header guid="{6940A732-ACF3-4AE2-8196-21FA62CE5DF4}" dateTime="2024-09-12T10:03:00.000000000Z" userName=" " r:id="rId168" minRId="2716" maxRId="2720" maxSheetId="7">
    <sheetIdMap count="6">
      <sheetId val="1"/>
      <sheetId val="2"/>
      <sheetId val="3"/>
      <sheetId val="4"/>
      <sheetId val="5"/>
      <sheetId val="6"/>
    </sheetIdMap>
  </header>
  <header guid="{1F192AC3-5760-493B-B2E1-B21D15615052}" dateTime="2024-09-03T10:58:00.000000000Z" userName=" " r:id="rId169" minRId="2721" maxRId="2721" maxSheetId="7">
    <sheetIdMap count="6">
      <sheetId val="1"/>
      <sheetId val="2"/>
      <sheetId val="3"/>
      <sheetId val="4"/>
      <sheetId val="5"/>
      <sheetId val="6"/>
    </sheetIdMap>
  </header>
  <header guid="{55E95C98-8E32-4B36-943B-845D751C47A8}" dateTime="2024-09-03T09:45:00.000000000Z" userName=" " r:id="rId170" minRId="2722" maxRId="2724" maxSheetId="7">
    <sheetIdMap count="6">
      <sheetId val="1"/>
      <sheetId val="2"/>
      <sheetId val="3"/>
      <sheetId val="4"/>
      <sheetId val="5"/>
      <sheetId val="6"/>
    </sheetIdMap>
  </header>
  <header guid="{38955AC9-7E3D-4532-A329-328C87782DC3}" dateTime="2024-07-12T11:40:00.000000000Z" userName=" " r:id="rId171" minRId="2725" maxRId="2725" maxSheetId="7">
    <sheetIdMap count="6">
      <sheetId val="1"/>
      <sheetId val="2"/>
      <sheetId val="3"/>
      <sheetId val="4"/>
      <sheetId val="5"/>
      <sheetId val="6"/>
    </sheetIdMap>
  </header>
  <header guid="{94E830AC-F44E-4E0D-A2DE-5C3AF040AB9E}" dateTime="2024-08-16T15:05:00.000000000Z" userName=" " r:id="rId172" minRId="2726" maxRId="2745" maxSheetId="7">
    <sheetIdMap count="6">
      <sheetId val="1"/>
      <sheetId val="2"/>
      <sheetId val="3"/>
      <sheetId val="4"/>
      <sheetId val="5"/>
      <sheetId val="6"/>
    </sheetIdMap>
  </header>
  <header guid="{29CC65F5-44BE-465D-99D3-93F763968675}" dateTime="2024-09-03T10:46:00.000000000Z" userName=" " r:id="rId173" minRId="2746" maxRId="2748" maxSheetId="7">
    <sheetIdMap count="6">
      <sheetId val="1"/>
      <sheetId val="2"/>
      <sheetId val="3"/>
      <sheetId val="4"/>
      <sheetId val="5"/>
      <sheetId val="6"/>
    </sheetIdMap>
  </header>
  <header guid="{282C4866-EBE1-4063-A34C-AB1B9573BA5A}" dateTime="2024-12-19T09:55:00.000000000Z" userName=" " r:id="rId174" minRId="2749" maxRId="2749" maxSheetId="7">
    <sheetIdMap count="6">
      <sheetId val="1"/>
      <sheetId val="2"/>
      <sheetId val="3"/>
      <sheetId val="4"/>
      <sheetId val="5"/>
      <sheetId val="6"/>
    </sheetIdMap>
  </header>
  <header guid="{33484292-FDA9-4E8D-B14C-1C92CA1B800F}" dateTime="2024-12-19T09:56:00.000000000Z" userName=" " r:id="rId175" minRId="2750" maxRId="2750" maxSheetId="7">
    <sheetIdMap count="6">
      <sheetId val="1"/>
      <sheetId val="2"/>
      <sheetId val="3"/>
      <sheetId val="4"/>
      <sheetId val="5"/>
      <sheetId val="6"/>
    </sheetIdMap>
  </header>
  <header guid="{9AA055C6-B3F9-4C30-9FF1-F53D588B5194}" dateTime="2024-09-16T14:57:00.000000000Z" userName=" " r:id="rId176" minRId="2751" maxRId="2758" maxSheetId="7">
    <sheetIdMap count="6">
      <sheetId val="1"/>
      <sheetId val="2"/>
      <sheetId val="3"/>
      <sheetId val="4"/>
      <sheetId val="5"/>
      <sheetId val="6"/>
    </sheetIdMap>
  </header>
  <header guid="{6B6C2A0F-6CC9-4EA8-A837-1FAB8F663053}" dateTime="2024-10-15T12:20:00.000000000Z" userName=" " r:id="rId177" minRId="2759" maxRId="2771" maxSheetId="7">
    <sheetIdMap count="6">
      <sheetId val="1"/>
      <sheetId val="2"/>
      <sheetId val="3"/>
      <sheetId val="4"/>
      <sheetId val="5"/>
      <sheetId val="6"/>
    </sheetIdMap>
  </header>
  <header guid="{12726F4F-C922-4379-B21D-0990E9D7ADF2}" dateTime="2024-08-16T15:08:00.000000000Z" userName=" " r:id="rId178" minRId="2772" maxRId="2772" maxSheetId="7">
    <sheetIdMap count="6">
      <sheetId val="1"/>
      <sheetId val="2"/>
      <sheetId val="3"/>
      <sheetId val="4"/>
      <sheetId val="5"/>
      <sheetId val="6"/>
    </sheetIdMap>
  </header>
  <header guid="{1C3CB048-DE8C-4C19-BD7E-D3DCED177185}" dateTime="2024-08-16T14:55:00.000000000Z" userName=" " r:id="rId179" minRId="2773" maxRId="3298" maxSheetId="7">
    <sheetIdMap count="6">
      <sheetId val="1"/>
      <sheetId val="2"/>
      <sheetId val="3"/>
      <sheetId val="4"/>
      <sheetId val="5"/>
      <sheetId val="6"/>
    </sheetIdMap>
  </header>
  <header guid="{EE561441-5263-4F9A-A09F-6290B3A8B3CD}" dateTime="2024-09-03T11:00:00.000000000Z" userName=" " r:id="rId180" minRId="3299" maxRId="3299" maxSheetId="7">
    <sheetIdMap count="6">
      <sheetId val="1"/>
      <sheetId val="2"/>
      <sheetId val="3"/>
      <sheetId val="4"/>
      <sheetId val="5"/>
      <sheetId val="6"/>
    </sheetIdMap>
  </header>
  <header guid="{68ED5F4D-B253-4418-8514-E290A9EC24EE}" dateTime="2024-07-12T11:39:00.000000000Z" userName=" " r:id="rId181" minRId="3300" maxRId="3300" maxSheetId="7">
    <sheetIdMap count="6">
      <sheetId val="1"/>
      <sheetId val="2"/>
      <sheetId val="3"/>
      <sheetId val="4"/>
      <sheetId val="5"/>
      <sheetId val="6"/>
    </sheetIdMap>
  </header>
  <header guid="{C5CB4A76-CD98-42F4-AA9A-6CBB6998DBDF}" dateTime="2024-09-03T11:01:00.000000000Z" userName=" " r:id="rId182" minRId="3301" maxRId="3304" maxSheetId="7">
    <sheetIdMap count="6">
      <sheetId val="1"/>
      <sheetId val="2"/>
      <sheetId val="3"/>
      <sheetId val="4"/>
      <sheetId val="5"/>
      <sheetId val="6"/>
    </sheetIdMap>
  </header>
  <header guid="{52F0243B-AAF6-4834-B515-6F985B2EB6C8}" dateTime="2024-09-03T11:11:00.000000000Z" userName=" " r:id="rId183" minRId="3305" maxRId="3305" maxSheetId="7">
    <sheetIdMap count="6">
      <sheetId val="1"/>
      <sheetId val="2"/>
      <sheetId val="3"/>
      <sheetId val="4"/>
      <sheetId val="5"/>
      <sheetId val="6"/>
    </sheetIdMap>
  </header>
  <header guid="{B9CD7AB9-5653-48F2-B7E9-4EEDF961CA8E}" dateTime="2024-12-23T13:36:00.000000000Z" userName=" " r:id="rId184" minRId="3306" maxRId="3334" maxSheetId="7">
    <sheetIdMap count="6">
      <sheetId val="1"/>
      <sheetId val="2"/>
      <sheetId val="3"/>
      <sheetId val="4"/>
      <sheetId val="5"/>
      <sheetId val="6"/>
    </sheetIdMap>
  </header>
  <header guid="{CBC99484-69B1-4B62-AD6C-2A77BF7C1142}" dateTime="2024-08-16T15:04:00.000000000Z" userName=" " r:id="rId185" minRId="3335" maxRId="3335" maxSheetId="7">
    <sheetIdMap count="6">
      <sheetId val="1"/>
      <sheetId val="2"/>
      <sheetId val="3"/>
      <sheetId val="4"/>
      <sheetId val="5"/>
      <sheetId val="6"/>
    </sheetIdMap>
  </header>
  <header guid="{2EC98AC1-8F64-49C5-919C-21DE1CCCFC18}" dateTime="2024-09-03T11:52:00.000000000Z" userName=" " r:id="rId186" minRId="3336" maxRId="3337" maxSheetId="7">
    <sheetIdMap count="6">
      <sheetId val="1"/>
      <sheetId val="2"/>
      <sheetId val="3"/>
      <sheetId val="4"/>
      <sheetId val="5"/>
      <sheetId val="6"/>
    </sheetIdMap>
  </header>
  <header guid="{90F3B41F-5689-435B-9B71-8906C8E738D1}" dateTime="2024-09-16T14:07:00.000000000Z" userName=" " r:id="rId187" minRId="3338" maxRId="3338" maxSheetId="7">
    <sheetIdMap count="6">
      <sheetId val="1"/>
      <sheetId val="2"/>
      <sheetId val="3"/>
      <sheetId val="4"/>
      <sheetId val="5"/>
      <sheetId val="6"/>
    </sheetIdMap>
  </header>
  <header guid="{DBBFE1C7-676C-43B1-9688-0B4D2B9DE035}" dateTime="2025-02-04T04:19:00.000000000Z" userName=" " r:id="rId188" minRId="3339" maxRId="3341" maxSheetId="7">
    <sheetIdMap count="6">
      <sheetId val="1"/>
      <sheetId val="2"/>
      <sheetId val="3"/>
      <sheetId val="4"/>
      <sheetId val="5"/>
      <sheetId val="6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c rId="1" ua="false" sId="1">
    <oc r="C14" t="inlineStr">
      <is>
        <r>
          <rPr>
            <sz val="11"/>
            <rFont val="Calibri"/>
            <family val="2"/>
            <charset val="1"/>
          </rPr>
          <t xml:space="preserve">01.06.24-30.06.24</t>
        </r>
      </is>
    </oc>
    <nc r="C14" t="inlineStr">
      <is>
        <r>
          <rPr>
            <sz val="11"/>
            <rFont val="Calibri"/>
            <family val="2"/>
            <charset val="1"/>
          </rPr>
          <t xml:space="preserve">01.07.24-31.07.24</t>
        </r>
      </is>
    </nc>
  </rcc>
</revisions>
</file>

<file path=xl/revisions/revisionLog10.xml><?xml version="1.0" encoding="utf-8"?>
<revisions xmlns="http://schemas.openxmlformats.org/spreadsheetml/2006/main" xmlns:r="http://schemas.openxmlformats.org/officeDocument/2006/relationships">
  <rcc rId="383" ua="false" sId="6">
    <oc r="A178" t="inlineStr">
      <is>
        <r>
          <rPr>
            <sz val="11"/>
            <rFont val="Calibri"/>
            <family val="2"/>
            <charset val="1"/>
          </rPr>
          <t xml:space="preserve">Цех жиловки</t>
        </r>
      </is>
    </oc>
    <nc r="A178" t="inlineStr">
      <is>
        <r>
          <rPr>
            <sz val="11"/>
            <rFont val="Calibri"/>
            <family val="2"/>
            <charset val="1"/>
          </rPr>
          <t xml:space="preserve">Цех жиловки (1 этаж )</t>
        </r>
      </is>
    </nc>
  </rcc>
  <rcc rId="384" ua="false" sId="6">
    <nc r="B178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385" ua="false" sId="6">
    <nc r="C178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386" ua="false" sId="6">
    <nc r="D178" t="n">
      <v>6</v>
    </nc>
  </rcc>
</revisions>
</file>

<file path=xl/revisions/revisionLog100.xml><?xml version="1.0" encoding="utf-8"?>
<revisions xmlns="http://schemas.openxmlformats.org/spreadsheetml/2006/main" xmlns:r="http://schemas.openxmlformats.org/officeDocument/2006/relationships">
  <rcc rId="1837" ua="false" sId="6">
    <oc r="F197" t="n">
      <v>9</v>
    </oc>
    <nc r="F197" t="n">
      <f>F25+F27+F183+F187</f>
    </nc>
  </rcc>
</revisions>
</file>

<file path=xl/revisions/revisionLog101.xml><?xml version="1.0" encoding="utf-8"?>
<revisions xmlns="http://schemas.openxmlformats.org/spreadsheetml/2006/main" xmlns:r="http://schemas.openxmlformats.org/officeDocument/2006/relationships">
  <rcc rId="1838" ua="false" sId="6">
    <oc r="D128" t="inlineStr">
      <is>
        <r>
          <rPr>
            <sz val="11"/>
            <rFont val="Calibri"/>
            <family val="2"/>
            <charset val="1"/>
          </rPr>
          <t xml:space="preserve">1-23</t>
        </r>
      </is>
    </oc>
    <nc r="D128" t="inlineStr">
      <is>
        <r>
          <rPr>
            <sz val="11"/>
            <rFont val="Calibri"/>
            <family val="2"/>
            <charset val="1"/>
          </rPr>
          <t xml:space="preserve">1-9</t>
        </r>
      </is>
    </nc>
  </rcc>
  <rcc rId="1839" ua="false" sId="6">
    <oc r="F128" t="n">
      <v>23</v>
    </oc>
    <nc r="F128" t="n">
      <v>9</v>
    </nc>
  </rcc>
  <rcc rId="1840" ua="false" sId="6">
    <oc r="A128" t="inlineStr">
      <is>
        <r>
          <rPr>
            <sz val="11"/>
            <rFont val="Calibri"/>
            <family val="2"/>
            <charset val="1"/>
          </rPr>
          <t xml:space="preserve">Периметр СБ</t>
        </r>
      </is>
    </oc>
    <nc r="A128" t="inlineStr">
      <is>
        <r>
          <rPr>
            <sz val="11"/>
            <rFont val="Calibri"/>
            <family val="2"/>
            <charset val="1"/>
          </rPr>
          <t xml:space="preserve">Территория основного производства</t>
        </r>
      </is>
    </nc>
  </rcc>
</revisions>
</file>

<file path=xl/revisions/revisionLog102.xml><?xml version="1.0" encoding="utf-8"?>
<revisions xmlns="http://schemas.openxmlformats.org/spreadsheetml/2006/main" xmlns:r="http://schemas.openxmlformats.org/officeDocument/2006/relationships">
  <rcc rId="1841" ua="false" sId="6">
    <oc r="D128" t="n">
      <v>24</v>
    </oc>
    <nc r="D128" t="inlineStr">
      <is>
        <r>
          <rPr>
            <sz val="11"/>
            <rFont val="Calibri"/>
            <family val="2"/>
            <charset val="1"/>
          </rPr>
          <t xml:space="preserve">10-17</t>
        </r>
      </is>
    </nc>
  </rcc>
  <rcc rId="1842" ua="false" sId="6">
    <oc r="F128" t="n">
      <v>1</v>
    </oc>
    <nc r="F128" t="n">
      <v>8</v>
    </nc>
  </rcc>
  <rcc rId="1843" ua="false" sId="6">
    <nc r="L128" t="n">
      <v>0</v>
    </nc>
  </rcc>
  <rcc rId="1844" ua="false" sId="6">
    <nc r="K128" t="n">
      <v>0</v>
    </nc>
  </rcc>
  <rcc rId="1845" ua="false" sId="6">
    <nc r="J128" t="n">
      <v>0</v>
    </nc>
  </rcc>
  <rcc rId="1846" ua="false" sId="6">
    <nc r="I128" t="n">
      <v>0</v>
    </nc>
  </rcc>
  <rcc rId="1847" ua="false" sId="6">
    <nc r="H128" t="n">
      <v>0</v>
    </nc>
  </rcc>
  <rcc rId="1848" ua="false" sId="6">
    <nc r="G128" t="n">
      <v>0</v>
    </nc>
  </rcc>
  <rcc rId="1849" ua="false" sId="6">
    <nc r="F128" t="n">
      <v>1</v>
    </nc>
  </rcc>
  <rcc rId="1850" ua="false" sId="6">
    <nc r="E128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851" ua="false" sId="6">
    <nc r="D128" t="n">
      <v>25</v>
    </nc>
  </rcc>
  <rcc rId="1852" ua="false" sId="6">
    <nc r="C128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1853" ua="false" sId="6">
    <nc r="B128" t="inlineStr">
      <is>
        <r>
          <rPr>
            <sz val="11"/>
            <rFont val="Calibri"/>
            <family val="2"/>
            <charset val="1"/>
          </rPr>
          <t xml:space="preserve">2 контур</t>
        </r>
      </is>
    </nc>
  </rcc>
  <rcc rId="1854" ua="false" sId="6">
    <nc r="A128" t="inlineStr">
      <is>
        <r>
          <rPr>
            <sz val="11"/>
            <rFont val="Calibri"/>
            <family val="2"/>
            <charset val="1"/>
          </rPr>
          <t xml:space="preserve">Периметр Мастерская</t>
        </r>
      </is>
    </nc>
  </rcc>
  <rcc rId="1855" ua="false" sId="6">
    <nc r="A128" t="inlineStr">
      <is>
        <r>
          <rPr>
            <sz val="11"/>
            <rFont val="Calibri"/>
            <family val="2"/>
            <charset val="1"/>
          </rPr>
          <t xml:space="preserve">Периметр Мастерская</t>
        </r>
      </is>
    </nc>
  </rcc>
  <rcc rId="1856" ua="false" sId="6">
    <nc r="L128" t="n">
      <v>0</v>
    </nc>
  </rcc>
  <rcc rId="1857" ua="false" sId="6">
    <nc r="K128" t="n">
      <v>0</v>
    </nc>
  </rcc>
  <rcc rId="1858" ua="false" sId="6">
    <nc r="J128" t="n">
      <v>0</v>
    </nc>
  </rcc>
  <rcc rId="1859" ua="false" sId="6">
    <nc r="I128" t="n">
      <v>0</v>
    </nc>
  </rcc>
  <rcc rId="1860" ua="false" sId="6">
    <nc r="H128" t="n">
      <v>0</v>
    </nc>
  </rcc>
  <rcc rId="1861" ua="false" sId="6">
    <nc r="G128" t="n">
      <v>0</v>
    </nc>
  </rcc>
  <rcc rId="1862" ua="false" sId="6">
    <nc r="F128" t="n">
      <v>2</v>
    </nc>
  </rcc>
  <rcc rId="1863" ua="false" sId="6">
    <nc r="E128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864" ua="false" sId="6">
    <nc r="D128" t="n">
      <v>26.27</v>
    </nc>
  </rcc>
  <rcc rId="1865" ua="false" sId="6">
    <nc r="C128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1866" ua="false" sId="6">
    <nc r="B128" t="inlineStr">
      <is>
        <r>
          <rPr>
            <sz val="11"/>
            <rFont val="Calibri"/>
            <family val="2"/>
            <charset val="1"/>
          </rPr>
          <t xml:space="preserve">2 контур</t>
        </r>
      </is>
    </nc>
  </rcc>
  <rcc rId="1867" ua="false" sId="6">
    <nc r="A128" t="inlineStr">
      <is>
        <r>
          <rPr>
            <sz val="11"/>
            <rFont val="Calibri"/>
            <family val="2"/>
            <charset val="1"/>
          </rPr>
          <t xml:space="preserve">Периметр Склада доп.материалов</t>
        </r>
      </is>
    </nc>
  </rcc>
  <rcc rId="1868" ua="false" sId="6">
    <nc r="A128" t="inlineStr">
      <is>
        <r>
          <rPr>
            <sz val="11"/>
            <rFont val="Calibri"/>
            <family val="2"/>
            <charset val="1"/>
          </rPr>
          <t xml:space="preserve">Периметр Склада доп.материалов</t>
        </r>
      </is>
    </nc>
  </rcc>
  <rcc rId="1869" ua="false" sId="6">
    <nc r="L128" t="n">
      <v>0</v>
    </nc>
  </rcc>
  <rcc rId="1870" ua="false" sId="6">
    <nc r="K128" t="n">
      <v>0</v>
    </nc>
  </rcc>
  <rcc rId="1871" ua="false" sId="6">
    <nc r="J128" t="n">
      <v>0</v>
    </nc>
  </rcc>
  <rcc rId="1872" ua="false" sId="6">
    <nc r="I128" t="n">
      <v>0</v>
    </nc>
  </rcc>
  <rcc rId="1873" ua="false" sId="6">
    <nc r="H128" t="n">
      <v>0</v>
    </nc>
  </rcc>
  <rcc rId="1874" ua="false" sId="6">
    <nc r="G128" t="n">
      <v>0</v>
    </nc>
  </rcc>
  <rcc rId="1875" ua="false" sId="6">
    <nc r="F128" t="n">
      <v>7</v>
    </nc>
  </rcc>
  <rcc rId="1876" ua="false" sId="6">
    <nc r="E128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877" ua="false" sId="6">
    <nc r="D128" t="inlineStr">
      <is>
        <r>
          <rPr>
            <sz val="11"/>
            <rFont val="Calibri"/>
            <family val="2"/>
            <charset val="1"/>
          </rPr>
          <t xml:space="preserve">28-34</t>
        </r>
      </is>
    </nc>
  </rcc>
  <rcc rId="1878" ua="false" sId="6">
    <nc r="C128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1879" ua="false" sId="6">
    <nc r="B128" t="inlineStr">
      <is>
        <r>
          <rPr>
            <sz val="11"/>
            <rFont val="Calibri"/>
            <family val="2"/>
            <charset val="1"/>
          </rPr>
          <t xml:space="preserve">2 контур</t>
        </r>
      </is>
    </nc>
  </rcc>
  <rcc rId="1880" ua="false" sId="6">
    <nc r="A128" t="inlineStr">
      <is>
        <r>
          <rPr>
            <sz val="11"/>
            <rFont val="Calibri"/>
            <family val="2"/>
            <charset val="1"/>
          </rPr>
          <t xml:space="preserve">Периметр новое СГП</t>
        </r>
      </is>
    </nc>
  </rcc>
  <rcc rId="1881" ua="false" sId="6">
    <nc r="A128" t="inlineStr">
      <is>
        <r>
          <rPr>
            <sz val="11"/>
            <rFont val="Calibri"/>
            <family val="2"/>
            <charset val="1"/>
          </rPr>
          <t xml:space="preserve">Периметр новое СГП</t>
        </r>
      </is>
    </nc>
  </rcc>
</revisions>
</file>

<file path=xl/revisions/revisionLog103.xml><?xml version="1.0" encoding="utf-8"?>
<revisions xmlns="http://schemas.openxmlformats.org/spreadsheetml/2006/main" xmlns:r="http://schemas.openxmlformats.org/officeDocument/2006/relationships">
  <rcc rId="1882" ua="false" sId="3">
    <oc r="G17" t="n">
      <v>8</v>
    </oc>
    <nc r="G17" t="e">
      <f>[6]'контрол лист'!F29</f>
    </nc>
  </rcc>
  <rcc rId="1883" ua="false" sId="3">
    <oc r="G18" t="n">
      <v>8</v>
    </oc>
    <nc r="G18" t="e">
      <f>[6]'контрол лист'!F28</f>
    </nc>
  </rcc>
  <rcc rId="1884" ua="false" sId="3">
    <oc r="F15" t="e">
      <f>[2]'Акт сдачи-приемки'!D16</f>
    </oc>
    <nc r="F15" t="e">
      <f>[6]'контрол лист'!F26</f>
    </nc>
  </rcc>
  <rcc rId="1885" ua="false" sId="3">
    <oc r="F16" t="n">
      <v>18</v>
    </oc>
    <nc r="F16" t="e">
      <f>[6]'контрол лист'!F27</f>
    </nc>
  </rcc>
</revisions>
</file>

<file path=xl/revisions/revisionLog104.xml><?xml version="1.0" encoding="utf-8"?>
<revisions xmlns="http://schemas.openxmlformats.org/spreadsheetml/2006/main" xmlns:r="http://schemas.openxmlformats.org/officeDocument/2006/relationships">
  <rcc rId="1886" ua="false" sId="5">
    <oc r="D64" t="n">
      <v>1</v>
    </oc>
    <nc r="D64"/>
  </rcc>
  <rcc rId="1887" ua="false" sId="5">
    <oc r="E64" t="inlineStr">
      <is>
        <r>
          <rPr>
            <sz val="11"/>
            <rFont val="Calibri"/>
            <family val="2"/>
            <charset val="1"/>
          </rPr>
          <t xml:space="preserve">-</t>
        </r>
      </is>
    </oc>
    <nc r="E64"/>
  </rcc>
  <rcc rId="1888" ua="false" sId="5">
    <oc r="F64" t="n">
      <v>0</v>
    </oc>
    <nc r="F64"/>
  </rcc>
  <rcc rId="1889" ua="false" sId="5">
    <oc r="G64" t="inlineStr">
      <is>
        <r>
          <rPr>
            <sz val="11"/>
            <rFont val="Calibri"/>
            <family val="2"/>
            <charset val="1"/>
          </rPr>
          <t xml:space="preserve">оч</t>
        </r>
      </is>
    </oc>
    <nc r="G64"/>
  </rcc>
  <rcc rId="1890" ua="false" sId="5">
    <oc r="D64" t="n">
      <v>10</v>
    </oc>
    <nc r="D64" t="e">
      <f>D13+D14+D15+D35+D38+D40+#REF!+#REF!+#REF!</f>
    </nc>
  </rcc>
</revisions>
</file>

<file path=xl/revisions/revisionLog105.xml><?xml version="1.0" encoding="utf-8"?>
<revisions xmlns="http://schemas.openxmlformats.org/spreadsheetml/2006/main" xmlns:r="http://schemas.openxmlformats.org/officeDocument/2006/relationships">
  <rcc rId="1891" ua="false" sId="6">
    <nc r="A181" t="inlineStr">
      <is>
        <r>
          <rPr>
            <sz val="11"/>
            <rFont val="Calibri"/>
            <family val="2"/>
            <charset val="1"/>
          </rPr>
          <t xml:space="preserve">Камера Хранения СГП (1 этаж)</t>
        </r>
      </is>
    </nc>
  </rcc>
</revisions>
</file>

<file path=xl/revisions/revisionLog106.xml><?xml version="1.0" encoding="utf-8"?>
<revisions xmlns="http://schemas.openxmlformats.org/spreadsheetml/2006/main" xmlns:r="http://schemas.openxmlformats.org/officeDocument/2006/relationships">
  <rcc rId="1892" ua="false" sId="6">
    <nc r="L24" t="n">
      <v>0</v>
    </nc>
  </rcc>
</revisions>
</file>

<file path=xl/revisions/revisionLog107.xml><?xml version="1.0" encoding="utf-8"?>
<revisions xmlns="http://schemas.openxmlformats.org/spreadsheetml/2006/main" xmlns:r="http://schemas.openxmlformats.org/officeDocument/2006/relationships">
  <rcc rId="1893" ua="false" sId="2">
    <oc r="D16" t="n">
      <v>63</v>
    </oc>
    <nc r="D16" t="n">
      <v>45</v>
    </nc>
  </rcc>
  <rcc rId="1894" ua="false" sId="2">
    <oc r="D17" t="e">
      <f>[4]'контрол лист'!F65</f>
    </oc>
    <nc r="D17" t="n">
      <v>15</v>
    </nc>
  </rcc>
</revisions>
</file>

<file path=xl/revisions/revisionLog108.xml><?xml version="1.0" encoding="utf-8"?>
<revisions xmlns="http://schemas.openxmlformats.org/spreadsheetml/2006/main" xmlns:r="http://schemas.openxmlformats.org/officeDocument/2006/relationships">
  <rcc rId="1895" ua="false" sId="6">
    <nc r="B125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896" ua="false" sId="6">
    <nc r="C125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1897" ua="false" sId="6">
    <nc r="D125" t="n">
      <v>6.7</v>
    </nc>
  </rcc>
  <rcc rId="1898" ua="false" sId="6">
    <nc r="E125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899" ua="false" sId="6">
    <nc r="F125" t="n">
      <v>2</v>
    </nc>
  </rcc>
  <rcc rId="1900" ua="false" sId="6">
    <nc r="G125" t="n">
      <v>0</v>
    </nc>
  </rcc>
  <rcc rId="1901" ua="false" sId="6">
    <nc r="H125" t="n">
      <v>0</v>
    </nc>
  </rcc>
  <rcc rId="1902" ua="false" sId="6">
    <nc r="I125" t="n">
      <v>0</v>
    </nc>
  </rcc>
  <rcc rId="1903" ua="false" sId="6">
    <nc r="J125" t="n">
      <v>0</v>
    </nc>
  </rcc>
  <rcc rId="1904" ua="false" sId="6">
    <nc r="K125" t="n">
      <v>0</v>
    </nc>
  </rcc>
  <rcc rId="1905" ua="false" sId="6">
    <nc r="L125" t="n">
      <v>0</v>
    </nc>
  </rcc>
  <rcc rId="1906" ua="false" sId="6">
    <nc r="A127" t="inlineStr">
      <is>
        <r>
          <rPr>
            <sz val="11"/>
            <rFont val="Calibri"/>
            <family val="2"/>
            <charset val="1"/>
          </rPr>
          <t xml:space="preserve">Территория СГП  </t>
        </r>
      </is>
    </nc>
  </rcc>
  <rcc rId="1907" ua="false" sId="6">
    <nc r="B127" t="inlineStr">
      <is>
        <r>
          <rPr>
            <sz val="11"/>
            <rFont val="Calibri"/>
            <family val="2"/>
            <charset val="1"/>
          </rPr>
          <t xml:space="preserve">2 контур защиты</t>
        </r>
      </is>
    </nc>
  </rcc>
  <rcc rId="1908" ua="false" sId="6">
    <nc r="C127" t="inlineStr">
      <is>
        <r>
          <rPr>
            <sz val="11"/>
            <rFont val="Calibri"/>
            <family val="2"/>
            <charset val="1"/>
          </rPr>
          <t xml:space="preserve">1-9</t>
        </r>
      </is>
    </nc>
  </rcc>
  <rcc rId="1909" ua="false" sId="6">
    <oc r="C127" t="inlineStr">
      <is>
        <r>
          <rPr>
            <sz val="11"/>
            <rFont val="Calibri"/>
            <family val="2"/>
            <charset val="1"/>
          </rPr>
          <t xml:space="preserve">1-9</t>
        </r>
      </is>
    </oc>
    <nc r="C127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1910" ua="false" sId="6">
    <nc r="D127" t="inlineStr">
      <is>
        <r>
          <rPr>
            <sz val="11"/>
            <rFont val="Calibri"/>
            <family val="2"/>
            <charset val="1"/>
          </rPr>
          <t xml:space="preserve">1-9</t>
        </r>
      </is>
    </nc>
  </rcc>
</revisions>
</file>

<file path=xl/revisions/revisionLog109.xml><?xml version="1.0" encoding="utf-8"?>
<revisions xmlns="http://schemas.openxmlformats.org/spreadsheetml/2006/main" xmlns:r="http://schemas.openxmlformats.org/officeDocument/2006/relationships">
  <rcc rId="1911" ua="false" sId="5">
    <oc r="C341" t="n">
      <v>1</v>
    </oc>
    <nc r="C341" t="n">
      <v>7</v>
    </nc>
  </rcc>
</revisions>
</file>

<file path=xl/revisions/revisionLog11.xml><?xml version="1.0" encoding="utf-8"?>
<revisions xmlns="http://schemas.openxmlformats.org/spreadsheetml/2006/main" xmlns:r="http://schemas.openxmlformats.org/officeDocument/2006/relationships">
  <rcc rId="387" ua="false" sId="5">
    <oc r="E4" t="inlineStr">
      <is>
        <r>
          <rPr>
            <sz val="11"/>
            <rFont val="Calibri"/>
            <family val="2"/>
            <charset val="1"/>
          </rPr>
          <t xml:space="preserve">17.07</t>
        </r>
      </is>
    </oc>
    <nc r="E4" t="n">
      <v>45490</v>
    </nc>
  </rcc>
</revisions>
</file>

<file path=xl/revisions/revisionLog110.xml><?xml version="1.0" encoding="utf-8"?>
<revisions xmlns="http://schemas.openxmlformats.org/spreadsheetml/2006/main" xmlns:r="http://schemas.openxmlformats.org/officeDocument/2006/relationships">
  <rcc rId="1912" ua="false" sId="6">
    <oc r="F138" t="n">
      <v>63</v>
    </oc>
    <nc r="F138" t="n">
      <f>F119+F122+F129+F27+F133</f>
    </nc>
  </rcc>
  <rcc rId="1913" ua="false" sId="6">
    <oc r="F139" t="n">
      <v>34</v>
    </oc>
    <nc r="F139" t="n">
      <f>F137+F135</f>
    </nc>
  </rcc>
</revisions>
</file>

<file path=xl/revisions/revisionLog111.xml><?xml version="1.0" encoding="utf-8"?>
<revisions xmlns="http://schemas.openxmlformats.org/spreadsheetml/2006/main" xmlns:r="http://schemas.openxmlformats.org/officeDocument/2006/relationships">
  <rcc rId="1914" ua="false" sId="3">
    <oc r="F9" t="e">
      <f>F15+F16+#REF!+#REF!</f>
    </oc>
    <nc r="F9" t="e">
      <f>[6]'контрол лист'!F26+[6]'контрол лист'!F27</f>
    </nc>
  </rcc>
  <rcc rId="1915" ua="false" sId="3">
    <oc r="G9" t="n">
      <f>G18+G17</f>
    </oc>
    <nc r="G9" t="e">
      <f>[6]'контрол лист'!F28</f>
    </nc>
  </rcc>
</revisions>
</file>

<file path=xl/revisions/revisionLog112.xml><?xml version="1.0" encoding="utf-8"?>
<revisions xmlns="http://schemas.openxmlformats.org/spreadsheetml/2006/main" xmlns:r="http://schemas.openxmlformats.org/officeDocument/2006/relationships">
  <rcc rId="1916" ua="false" sId="6">
    <nc r="B100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917" ua="false" sId="6">
    <nc r="C100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1918" ua="false" sId="6">
    <nc r="D100" t="n">
      <v>10</v>
    </nc>
  </rcc>
  <rcc rId="1919" ua="false" sId="6">
    <oc r="E14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14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20" ua="false" sId="6">
    <oc r="E30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21" ua="false" sId="6">
    <oc r="E32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32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22" ua="false" sId="6">
    <oc r="E33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33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23" ua="false" sId="6">
    <oc r="E35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35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24" ua="false" sId="6">
    <oc r="E3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3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25" ua="false" sId="6">
    <oc r="E38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38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26" ua="false" sId="6">
    <oc r="E39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39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27" ua="false" sId="6">
    <oc r="E7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7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28" ua="false" sId="6">
    <oc r="E83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83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29" ua="false" sId="6">
    <nc r="E89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30" ua="false" sId="6">
    <oc r="E91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91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31" ua="false" sId="6">
    <oc r="E95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95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32" ua="false" sId="6">
    <oc r="E9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9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33" ua="false" sId="6">
    <oc r="E98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98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34" ua="false" sId="6">
    <nc r="E10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35" ua="false" sId="6">
    <oc r="E101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101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36" ua="false" sId="6">
    <oc r="E102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102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37" ua="false" sId="6">
    <oc r="E104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104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38" ua="false" sId="6">
    <oc r="E105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105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39" ua="false" sId="6">
    <oc r="E10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10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40" ua="false" sId="6">
    <oc r="E107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10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41" ua="false" sId="6">
    <oc r="E108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108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942" ua="false" sId="6">
    <oc r="E109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109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</revisions>
</file>

<file path=xl/revisions/revisionLog113.xml><?xml version="1.0" encoding="utf-8"?>
<revisions xmlns="http://schemas.openxmlformats.org/spreadsheetml/2006/main" xmlns:r="http://schemas.openxmlformats.org/officeDocument/2006/relationships">
  <rcc rId="1943" ua="false" sId="6">
    <nc r="E129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944" ua="false" sId="6">
    <nc r="F129" t="n">
      <v>1</v>
    </nc>
  </rcc>
  <rcc rId="1945" ua="false" sId="6">
    <nc r="G129" t="n">
      <v>0</v>
    </nc>
  </rcc>
  <rcc rId="1946" ua="false" sId="6">
    <nc r="H129" t="n">
      <v>0</v>
    </nc>
  </rcc>
  <rcc rId="1947" ua="false" sId="6">
    <nc r="I129" t="n">
      <v>0</v>
    </nc>
  </rcc>
  <rcc rId="1948" ua="false" sId="6">
    <nc r="J129" t="n">
      <v>0</v>
    </nc>
  </rcc>
  <rcc rId="1949" ua="false" sId="6">
    <nc r="K129" t="n">
      <v>0</v>
    </nc>
  </rcc>
  <rcc rId="1950" ua="false" sId="6">
    <nc r="L129" t="n">
      <v>0</v>
    </nc>
  </rcc>
  <rcc rId="1951" ua="false" sId="6">
    <nc r="A132" t="inlineStr">
      <is>
        <r>
          <rPr>
            <sz val="11"/>
            <rFont val="Calibri"/>
            <family val="2"/>
            <charset val="1"/>
          </rPr>
          <t xml:space="preserve">Цех жиловки (1 этаж )</t>
        </r>
      </is>
    </nc>
  </rcc>
  <rcc rId="1952" ua="false" sId="6">
    <oc r="A132" t="inlineStr">
      <is>
        <r>
          <rPr>
            <sz val="11"/>
            <rFont val="Calibri"/>
            <family val="2"/>
            <charset val="1"/>
          </rPr>
          <t xml:space="preserve">Цех жиловки (1 этаж )</t>
        </r>
      </is>
    </oc>
    <nc r="A132"/>
  </rcc>
  <rcc rId="1953" ua="false" sId="6">
    <nc r="A132" t="inlineStr">
      <is>
        <r>
          <rPr>
            <sz val="11"/>
            <rFont val="Calibri"/>
            <family val="2"/>
            <charset val="1"/>
          </rPr>
          <t xml:space="preserve">Тримминг</t>
        </r>
      </is>
    </nc>
  </rcc>
</revisions>
</file>

<file path=xl/revisions/revisionLog114.xml><?xml version="1.0" encoding="utf-8"?>
<revisions xmlns="http://schemas.openxmlformats.org/spreadsheetml/2006/main" xmlns:r="http://schemas.openxmlformats.org/officeDocument/2006/relationships">
  <rcc rId="1954" ua="false" sId="4">
    <nc r="B4" t="inlineStr">
      <is>
        <r>
          <rPr>
            <sz val="11"/>
            <rFont val="Calibri"/>
            <family val="2"/>
            <charset val="1"/>
          </rPr>
          <t xml:space="preserve">Раздевалки (2 этаж )</t>
        </r>
      </is>
    </nc>
  </rcc>
  <rcc rId="1955" ua="false" sId="4">
    <nc r="B5" t="inlineStr">
      <is>
        <r>
          <rPr>
            <sz val="11"/>
            <rFont val="Calibri"/>
            <family val="2"/>
            <charset val="1"/>
          </rPr>
          <t xml:space="preserve">Комната приема пищи (2 этаж )</t>
        </r>
      </is>
    </nc>
  </rcc>
  <rcc rId="1956" ua="false" sId="4">
    <nc r="B6" t="inlineStr">
      <is>
        <r>
          <rPr>
            <sz val="11"/>
            <rFont val="Calibri"/>
            <family val="2"/>
            <charset val="1"/>
          </rPr>
          <t xml:space="preserve">Коридор (1 этаж )</t>
        </r>
      </is>
    </nc>
  </rcc>
  <rcc rId="1957" ua="false" sId="4">
    <nc r="B7" t="inlineStr">
      <is>
        <r>
          <rPr>
            <sz val="11"/>
            <rFont val="Calibri"/>
            <family val="2"/>
            <charset val="1"/>
          </rPr>
          <t xml:space="preserve">Комната приема пищи (2 этаж )</t>
        </r>
      </is>
    </nc>
  </rcc>
  <rcc rId="1958" ua="false" sId="4">
    <nc r="B8" t="inlineStr">
      <is>
        <r>
          <rPr>
            <sz val="11"/>
            <rFont val="Calibri"/>
            <family val="2"/>
            <charset val="1"/>
          </rPr>
          <t xml:space="preserve">Цех стейков (2 этаж )</t>
        </r>
      </is>
    </nc>
  </rcc>
  <rcc rId="1959" ua="false" sId="4">
    <nc r="B9" t="inlineStr">
      <is>
        <r>
          <rPr>
            <sz val="11"/>
            <rFont val="Calibri"/>
            <family val="2"/>
            <charset val="1"/>
          </rPr>
          <t xml:space="preserve">Зона Хранения (2 этаж )</t>
        </r>
      </is>
    </nc>
  </rcc>
  <rcc rId="1960" ua="false" sId="4">
    <nc r="B10" t="inlineStr">
      <is>
        <r>
          <rPr>
            <sz val="11"/>
            <rFont val="Calibri"/>
            <family val="2"/>
            <charset val="1"/>
          </rPr>
          <t xml:space="preserve">Зона хранения (1 этаж )</t>
        </r>
      </is>
    </nc>
  </rcc>
  <rcc rId="1961" ua="false" sId="4">
    <nc r="B11" t="inlineStr">
      <is>
        <r>
          <rPr>
            <sz val="11"/>
            <rFont val="Calibri"/>
            <family val="2"/>
            <charset val="1"/>
          </rPr>
          <t xml:space="preserve">Зона хранения ( 1 этаж )</t>
        </r>
      </is>
    </nc>
  </rcc>
  <rcc rId="1962" ua="false" sId="4">
    <nc r="B12" t="inlineStr">
      <is>
        <r>
          <rPr>
            <sz val="11"/>
            <rFont val="Calibri"/>
            <family val="2"/>
            <charset val="1"/>
          </rPr>
          <t xml:space="preserve">Тримминг (1 этаж )</t>
        </r>
      </is>
    </nc>
  </rcc>
  <rcc rId="1963" ua="false" sId="4">
    <nc r="B13" t="inlineStr">
      <is>
        <r>
          <rPr>
            <sz val="11"/>
            <rFont val="Calibri"/>
            <family val="2"/>
            <charset val="1"/>
          </rPr>
          <t xml:space="preserve">Тримминг (1 этаж )</t>
        </r>
      </is>
    </nc>
  </rcc>
  <rcc rId="1964" ua="false" sId="4">
    <nc r="B14" t="inlineStr">
      <is>
        <r>
          <rPr>
            <sz val="11"/>
            <rFont val="Calibri"/>
            <family val="2"/>
            <charset val="1"/>
          </rPr>
          <t xml:space="preserve">Иньекторная ( 1 этаж )</t>
        </r>
      </is>
    </nc>
  </rcc>
  <rcc rId="1965" ua="false" sId="4">
    <nc r="B15" t="inlineStr">
      <is>
        <r>
          <rPr>
            <sz val="11"/>
            <rFont val="Calibri"/>
            <family val="2"/>
            <charset val="1"/>
          </rPr>
          <t xml:space="preserve">Цех жиловки (1 этаж )</t>
        </r>
      </is>
    </nc>
  </rcc>
  <rcc rId="1966" ua="false" sId="4">
    <nc r="B16" t="inlineStr">
      <is>
        <r>
          <rPr>
            <sz val="11"/>
            <rFont val="Calibri"/>
            <family val="2"/>
            <charset val="1"/>
          </rPr>
          <t xml:space="preserve">Цех жиловки (1 этаж )</t>
        </r>
      </is>
    </nc>
  </rcc>
  <rcc rId="1967" ua="false" sId="4">
    <nc r="B17" t="inlineStr">
      <is>
        <r>
          <rPr>
            <sz val="11"/>
            <rFont val="Calibri"/>
            <family val="2"/>
            <charset val="1"/>
          </rPr>
          <t xml:space="preserve">Приемка сырья (1 этаж)</t>
        </r>
      </is>
    </nc>
  </rcc>
  <rcc rId="1968" ua="false" sId="4">
    <nc r="B18" t="inlineStr">
      <is>
        <r>
          <rPr>
            <sz val="11"/>
            <rFont val="Calibri"/>
            <family val="2"/>
            <charset val="1"/>
          </rPr>
          <t xml:space="preserve">Зона упаковки (1 этаж )</t>
        </r>
      </is>
    </nc>
  </rcc>
  <rcc rId="1969" ua="false" sId="4">
    <nc r="B19" t="inlineStr">
      <is>
        <r>
          <rPr>
            <sz val="11"/>
            <rFont val="Calibri"/>
            <family val="2"/>
            <charset val="1"/>
          </rPr>
          <t xml:space="preserve">Зона упаковки (1 этаж )</t>
        </r>
      </is>
    </nc>
  </rcc>
  <rcc rId="1970" ua="false" sId="4">
    <nc r="B20" t="inlineStr">
      <is>
        <r>
          <rPr>
            <sz val="11"/>
            <rFont val="Calibri"/>
            <family val="2"/>
            <charset val="1"/>
          </rPr>
          <t xml:space="preserve">Зона выгрузки (1 этаж )</t>
        </r>
      </is>
    </nc>
  </rcc>
  <rcc rId="1971" ua="false" sId="4">
    <nc r="B21" t="inlineStr">
      <is>
        <r>
          <rPr>
            <sz val="11"/>
            <rFont val="Calibri"/>
            <family val="2"/>
            <charset val="1"/>
          </rPr>
          <t xml:space="preserve">Склад шоковой заморозки (1 этаж)</t>
        </r>
      </is>
    </nc>
  </rcc>
  <rcc rId="1972" ua="false" sId="4">
    <nc r="B22" t="inlineStr">
      <is>
        <r>
          <rPr>
            <sz val="11"/>
            <rFont val="Calibri"/>
            <family val="2"/>
            <charset val="1"/>
          </rPr>
          <t xml:space="preserve">Склад шоковой заморозки (1 этаж)</t>
        </r>
      </is>
    </nc>
  </rcc>
  <rcc rId="1973" ua="false" sId="4">
    <nc r="B23" t="inlineStr">
      <is>
        <r>
          <rPr>
            <sz val="11"/>
            <rFont val="Calibri"/>
            <family val="2"/>
            <charset val="1"/>
          </rPr>
          <t xml:space="preserve">Контур здания</t>
        </r>
      </is>
    </nc>
  </rcc>
  <rcc rId="1974" ua="false" sId="4">
    <nc r="B24" t="inlineStr">
      <is>
        <r>
          <rPr>
            <sz val="11"/>
            <rFont val="Calibri"/>
            <family val="2"/>
            <charset val="1"/>
          </rPr>
          <t xml:space="preserve">Территория СГП камера хранения</t>
        </r>
      </is>
    </nc>
  </rcc>
  <rcc rId="1975" ua="false" sId="4">
    <nc r="B25" t="inlineStr">
      <is>
        <r>
          <rPr>
            <sz val="11"/>
            <rFont val="Calibri"/>
            <family val="2"/>
            <charset val="1"/>
          </rPr>
          <t xml:space="preserve">Территория СГП  </t>
        </r>
      </is>
    </nc>
  </rcc>
  <rcc rId="1976" ua="false" sId="4">
    <nc r="C4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977" ua="false" sId="4">
    <nc r="C5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978" ua="false" sId="4">
    <nc r="C6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979" ua="false" sId="4">
    <nc r="C7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980" ua="false" sId="4">
    <nc r="C8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981" ua="false" sId="4">
    <nc r="C9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982" ua="false" sId="4">
    <nc r="C10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983" ua="false" sId="4">
    <nc r="C11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984" ua="false" sId="4">
    <nc r="C12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985" ua="false" sId="4">
    <nc r="C13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986" ua="false" sId="4">
    <nc r="C14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987" ua="false" sId="4">
    <nc r="C15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988" ua="false" sId="4">
    <nc r="C16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989" ua="false" sId="4">
    <nc r="C17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990" ua="false" sId="4">
    <nc r="C18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991" ua="false" sId="4">
    <nc r="C19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992" ua="false" sId="4">
    <nc r="C20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993" ua="false" sId="4">
    <nc r="C21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994" ua="false" sId="4">
    <nc r="C22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995" ua="false" sId="4">
    <nc r="C23" t="inlineStr">
      <is>
        <r>
          <rPr>
            <sz val="11"/>
            <rFont val="Calibri"/>
            <family val="2"/>
            <charset val="1"/>
          </rPr>
          <t xml:space="preserve">2 контур защиты</t>
        </r>
      </is>
    </nc>
  </rcc>
  <rcc rId="1996" ua="false" sId="4">
    <nc r="C24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997" ua="false" sId="4">
    <nc r="C25" t="inlineStr">
      <is>
        <r>
          <rPr>
            <sz val="11"/>
            <rFont val="Calibri"/>
            <family val="2"/>
            <charset val="1"/>
          </rPr>
          <t xml:space="preserve">2 контур защиты</t>
        </r>
      </is>
    </nc>
  </rcc>
  <rcc rId="1998" ua="false" sId="4">
    <oc r="D4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4"/>
  </rcc>
  <rcc rId="1999" ua="false" sId="4">
    <oc r="D5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5"/>
  </rcc>
  <rcc rId="2000" ua="false" sId="4">
    <oc r="D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6"/>
  </rcc>
  <rcc rId="2001" ua="false" sId="4">
    <oc r="D7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7"/>
  </rcc>
  <rcc rId="2002" ua="false" sId="4">
    <oc r="D8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8"/>
  </rcc>
  <rcc rId="2003" ua="false" sId="4">
    <oc r="D9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9"/>
  </rcc>
  <rcc rId="2004" ua="false" sId="4">
    <oc r="D10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10"/>
  </rcc>
  <rcc rId="2005" ua="false" sId="4">
    <oc r="D11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11"/>
  </rcc>
  <rcc rId="2006" ua="false" sId="4">
    <oc r="D12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12"/>
  </rcc>
  <rcc rId="2007" ua="false" sId="4">
    <oc r="D13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13"/>
  </rcc>
  <rcc rId="2008" ua="false" sId="4">
    <oc r="D14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14"/>
  </rcc>
  <rcc rId="2009" ua="false" sId="4">
    <oc r="D15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15"/>
  </rcc>
  <rcc rId="2010" ua="false" sId="4">
    <oc r="D1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16"/>
  </rcc>
  <rcc rId="2011" ua="false" sId="4">
    <oc r="D17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17"/>
  </rcc>
  <rcc rId="2012" ua="false" sId="4">
    <oc r="D18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18"/>
  </rcc>
  <rcc rId="2013" ua="false" sId="4">
    <oc r="D19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19"/>
  </rcc>
  <rcc rId="2014" ua="false" sId="4">
    <oc r="D20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0"/>
  </rcc>
  <rcc rId="2015" ua="false" sId="4">
    <oc r="D21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1"/>
  </rcc>
  <rcc rId="2016" ua="false" sId="4">
    <oc r="D22" t="inlineStr">
      <is>
        <r>
          <rPr>
            <sz val="11"/>
            <rFont val="Calibri"/>
            <family val="2"/>
            <charset val="1"/>
          </rPr>
          <t xml:space="preserve">ИМ</t>
        </r>
      </is>
    </oc>
    <nc r="D22"/>
  </rcc>
  <rcc rId="2017" ua="false" sId="4">
    <oc r="D23" t="inlineStr">
      <is>
        <r>
          <rPr>
            <sz val="11"/>
            <rFont val="Calibri"/>
            <family val="2"/>
            <charset val="1"/>
          </rPr>
          <t xml:space="preserve">ИМ</t>
        </r>
      </is>
    </oc>
    <nc r="D23"/>
  </rcc>
  <rcc rId="2018" ua="false" sId="4">
    <oc r="D24" t="inlineStr">
      <is>
        <r>
          <rPr>
            <sz val="11"/>
            <rFont val="Calibri"/>
            <family val="2"/>
            <charset val="1"/>
          </rPr>
          <t xml:space="preserve">ИМ</t>
        </r>
      </is>
    </oc>
    <nc r="D24"/>
  </rcc>
  <rcc rId="2019" ua="false" sId="4">
    <oc r="D25" t="inlineStr">
      <is>
        <r>
          <rPr>
            <sz val="11"/>
            <rFont val="Calibri"/>
            <family val="2"/>
            <charset val="1"/>
          </rPr>
          <t xml:space="preserve">Ж</t>
        </r>
      </is>
    </oc>
    <nc r="D25"/>
  </rcc>
  <rcc rId="2020" ua="false" sId="4">
    <oc r="D26" t="inlineStr">
      <is>
        <r>
          <rPr>
            <sz val="11"/>
            <rFont val="Calibri"/>
            <family val="2"/>
            <charset val="1"/>
          </rPr>
          <t xml:space="preserve">Ж</t>
        </r>
      </is>
    </oc>
    <nc r="D26"/>
  </rcc>
  <rcc rId="2021" ua="false" sId="4">
    <oc r="D26" t="inlineStr">
      <is>
        <r>
          <rPr>
            <sz val="11"/>
            <rFont val="Calibri"/>
            <family val="2"/>
            <charset val="1"/>
          </rPr>
          <t xml:space="preserve">Ж</t>
        </r>
      </is>
    </oc>
    <nc r="D26"/>
  </rcc>
  <rcc rId="2022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023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024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025" ua="false" sId="4">
    <oc r="D26" t="inlineStr">
      <is>
        <r>
          <rPr>
            <sz val="11"/>
            <rFont val="Calibri"/>
            <family val="2"/>
            <charset val="1"/>
          </rPr>
          <t xml:space="preserve">ИМ</t>
        </r>
      </is>
    </oc>
    <nc r="D26"/>
  </rcc>
  <rcc rId="2026" ua="false" sId="4">
    <oc r="D26" t="inlineStr">
      <is>
        <r>
          <rPr>
            <sz val="11"/>
            <rFont val="Calibri"/>
            <family val="2"/>
            <charset val="1"/>
          </rPr>
          <t xml:space="preserve">ИМ</t>
        </r>
      </is>
    </oc>
    <nc r="D26"/>
  </rcc>
  <rcc rId="2027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028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029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030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031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032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033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034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035" ua="false" sId="4">
    <oc r="D2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26"/>
  </rcc>
  <rcc rId="2036" ua="false" sId="4">
    <oc r="D2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26"/>
  </rcc>
  <rcc rId="2037" ua="false" sId="4">
    <oc r="D2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26"/>
  </rcc>
  <rcc rId="2038" ua="false" sId="4">
    <oc r="D2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26"/>
  </rcc>
  <rcc rId="2039" ua="false" sId="4">
    <oc r="D2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26"/>
  </rcc>
  <rcc rId="2040" ua="false" sId="4">
    <oc r="D2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26"/>
  </rcc>
  <rcc rId="2041" ua="false" sId="4">
    <oc r="D2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26"/>
  </rcc>
  <rcc rId="2042" ua="false" sId="4">
    <oc r="D2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26"/>
  </rcc>
  <rcc rId="2043" ua="false" sId="4">
    <oc r="D2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26"/>
  </rcc>
  <rcc rId="2044" ua="false" sId="4">
    <oc r="D2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26"/>
  </rcc>
  <rcc rId="2045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046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047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048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049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050" ua="false" sId="4">
    <nc r="D4" t="inlineStr">
      <is>
        <r>
          <rPr>
            <sz val="11"/>
            <rFont val="Calibri"/>
            <family val="2"/>
            <charset val="1"/>
          </rPr>
          <t xml:space="preserve">ИМ</t>
        </r>
      </is>
    </nc>
  </rcc>
  <rcc rId="2051" ua="false" sId="4">
    <nc r="D5" t="inlineStr">
      <is>
        <r>
          <rPr>
            <sz val="11"/>
            <rFont val="Calibri"/>
            <family val="2"/>
            <charset val="1"/>
          </rPr>
          <t xml:space="preserve">ИМ</t>
        </r>
      </is>
    </nc>
  </rcc>
  <rcc rId="2052" ua="false" sId="4">
    <nc r="D6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2053" ua="false" sId="4">
    <nc r="D7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2054" ua="false" sId="4">
    <nc r="D8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2055" ua="false" sId="4">
    <nc r="D9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2056" ua="false" sId="4">
    <nc r="D10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2057" ua="false" sId="4">
    <nc r="D11" t="inlineStr">
      <is>
        <r>
          <rPr>
            <sz val="11"/>
            <rFont val="Calibri"/>
            <family val="2"/>
            <charset val="1"/>
          </rPr>
          <t xml:space="preserve">ИМ</t>
        </r>
      </is>
    </nc>
  </rcc>
  <rcc rId="2058" ua="false" sId="4">
    <nc r="D12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2059" ua="false" sId="4">
    <nc r="D13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2060" ua="false" sId="4">
    <nc r="D14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2061" ua="false" sId="4">
    <nc r="D15" t="inlineStr">
      <is>
        <r>
          <rPr>
            <sz val="11"/>
            <rFont val="Calibri"/>
            <family val="2"/>
            <charset val="1"/>
          </rPr>
          <t xml:space="preserve">ИМ</t>
        </r>
      </is>
    </nc>
  </rcc>
  <rcc rId="2062" ua="false" sId="4">
    <nc r="D16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2063" ua="false" sId="4">
    <nc r="D17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2064" ua="false" sId="4">
    <nc r="D18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2065" ua="false" sId="4">
    <nc r="D19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2066" ua="false" sId="4">
    <nc r="D20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2067" ua="false" sId="4">
    <nc r="D21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2068" ua="false" sId="4">
    <nc r="D22" t="inlineStr">
      <is>
        <r>
          <rPr>
            <sz val="11"/>
            <rFont val="Calibri"/>
            <family val="2"/>
            <charset val="1"/>
          </rPr>
          <t xml:space="preserve">ИЛ </t>
        </r>
      </is>
    </nc>
  </rcc>
  <rcc rId="2069" ua="false" sId="4">
    <nc r="D23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2070" ua="false" sId="4">
    <nc r="D24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2071" ua="false" sId="4">
    <nc r="D25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2072" ua="false" sId="4">
    <oc r="E4" t="n">
      <v>2</v>
    </oc>
    <nc r="E4"/>
  </rcc>
  <rcc rId="2073" ua="false" sId="4">
    <oc r="E5" t="n">
      <v>1</v>
    </oc>
    <nc r="E5"/>
  </rcc>
  <rcc rId="2074" ua="false" sId="4">
    <oc r="E6" t="n">
      <v>2</v>
    </oc>
    <nc r="E6"/>
  </rcc>
  <rcc rId="2075" ua="false" sId="4">
    <oc r="E7" t="n">
      <v>2</v>
    </oc>
    <nc r="E7"/>
  </rcc>
  <rcc rId="2076" ua="false" sId="4">
    <oc r="E8" t="n">
      <v>8</v>
    </oc>
    <nc r="E8"/>
  </rcc>
  <rcc rId="2077" ua="false" sId="4">
    <oc r="E9" t="n">
      <v>1</v>
    </oc>
    <nc r="E9"/>
  </rcc>
  <rcc rId="2078" ua="false" sId="4">
    <oc r="E10" t="n">
      <v>6</v>
    </oc>
    <nc r="E10"/>
  </rcc>
  <rcc rId="2079" ua="false" sId="4">
    <oc r="E11" t="n">
      <v>1</v>
    </oc>
    <nc r="E11"/>
  </rcc>
  <rcc rId="2080" ua="false" sId="4">
    <oc r="E12" t="n">
      <v>4</v>
    </oc>
    <nc r="E12"/>
  </rcc>
  <rcc rId="2081" ua="false" sId="4">
    <oc r="E13" t="n">
      <v>1</v>
    </oc>
    <nc r="E13"/>
  </rcc>
  <rcc rId="2082" ua="false" sId="4">
    <oc r="E14" t="n">
      <v>1</v>
    </oc>
    <nc r="E14"/>
  </rcc>
  <rcc rId="2083" ua="false" sId="4">
    <oc r="E15" t="n">
      <v>2</v>
    </oc>
    <nc r="E15"/>
  </rcc>
  <rcc rId="2084" ua="false" sId="4">
    <oc r="E16" t="n">
      <v>2</v>
    </oc>
    <nc r="E16"/>
  </rcc>
  <rcc rId="2085" ua="false" sId="4">
    <oc r="E17" t="n">
      <v>1</v>
    </oc>
    <nc r="E17"/>
  </rcc>
  <rcc rId="2086" ua="false" sId="4">
    <oc r="E18" t="n">
      <v>1</v>
    </oc>
    <nc r="E18"/>
  </rcc>
  <rcc rId="2087" ua="false" sId="4">
    <oc r="E19" t="n">
      <v>1</v>
    </oc>
    <nc r="E19"/>
  </rcc>
  <rcc rId="2088" ua="false" sId="4">
    <oc r="E20" t="n">
      <v>2</v>
    </oc>
    <nc r="E20"/>
  </rcc>
  <rcc rId="2089" ua="false" sId="4">
    <oc r="E21" t="n">
      <v>2</v>
    </oc>
    <nc r="E21"/>
  </rcc>
  <rcc rId="2090" ua="false" sId="4">
    <oc r="E22" t="n">
      <v>1</v>
    </oc>
    <nc r="E22"/>
  </rcc>
  <rcc rId="2091" ua="false" sId="4">
    <oc r="E23" t="n">
      <v>2</v>
    </oc>
    <nc r="E23"/>
  </rcc>
  <rcc rId="2092" ua="false" sId="4">
    <oc r="E24" t="n">
      <v>1</v>
    </oc>
    <nc r="E24"/>
  </rcc>
  <rcc rId="2093" ua="false" sId="4">
    <oc r="E25" t="n">
      <v>1</v>
    </oc>
    <nc r="E25"/>
  </rcc>
  <rcc rId="2094" ua="false" sId="4">
    <oc r="E26" t="n">
      <v>1</v>
    </oc>
    <nc r="E26"/>
  </rcc>
  <rcc rId="2095" ua="false" sId="4">
    <oc r="E26" t="n">
      <v>1</v>
    </oc>
    <nc r="E26"/>
  </rcc>
  <rcc rId="2096" ua="false" sId="4">
    <oc r="E26" t="n">
      <v>2</v>
    </oc>
    <nc r="E26"/>
  </rcc>
  <rcc rId="2097" ua="false" sId="4">
    <oc r="E26" t="n">
      <v>1</v>
    </oc>
    <nc r="E26"/>
  </rcc>
  <rcc rId="2098" ua="false" sId="4">
    <oc r="E26" t="n">
      <v>3</v>
    </oc>
    <nc r="E26"/>
  </rcc>
  <rcc rId="2099" ua="false" sId="4">
    <oc r="E26" t="n">
      <v>1</v>
    </oc>
    <nc r="E26"/>
  </rcc>
  <rcc rId="2100" ua="false" sId="4">
    <oc r="E26" t="n">
      <v>4</v>
    </oc>
    <nc r="E26"/>
  </rcc>
  <rcc rId="2101" ua="false" sId="4">
    <oc r="E26" t="n">
      <v>1</v>
    </oc>
    <nc r="E26"/>
  </rcc>
  <rcc rId="2102" ua="false" sId="4">
    <oc r="E26" t="n">
      <v>1</v>
    </oc>
    <nc r="E26"/>
  </rcc>
  <rcc rId="2103" ua="false" sId="4">
    <oc r="E26" t="n">
      <v>1</v>
    </oc>
    <nc r="E26"/>
  </rcc>
  <rcc rId="2104" ua="false" sId="4">
    <oc r="E26" t="n">
      <v>5</v>
    </oc>
    <nc r="E26"/>
  </rcc>
  <rcc rId="2105" ua="false" sId="4">
    <oc r="E26" t="n">
      <v>4</v>
    </oc>
    <nc r="E26"/>
  </rcc>
  <rcc rId="2106" ua="false" sId="4">
    <oc r="E26" t="n">
      <v>1</v>
    </oc>
    <nc r="E26"/>
  </rcc>
  <rcc rId="2107" ua="false" sId="4">
    <oc r="E26" t="n">
      <v>1</v>
    </oc>
    <nc r="E26"/>
  </rcc>
  <rcc rId="2108" ua="false" sId="4">
    <oc r="E26" t="n">
      <v>1</v>
    </oc>
    <nc r="E26"/>
  </rcc>
  <rcc rId="2109" ua="false" sId="4">
    <oc r="E26" t="n">
      <v>1</v>
    </oc>
    <nc r="E26"/>
  </rcc>
  <rcc rId="2110" ua="false" sId="4">
    <oc r="E26" t="n">
      <v>1</v>
    </oc>
    <nc r="E26"/>
  </rcc>
  <rcc rId="2111" ua="false" sId="4">
    <oc r="E26" t="n">
      <v>1</v>
    </oc>
    <nc r="E26"/>
  </rcc>
  <rcc rId="2112" ua="false" sId="4">
    <oc r="E26" t="n">
      <v>1</v>
    </oc>
    <nc r="E26"/>
  </rcc>
  <rcc rId="2113" ua="false" sId="4">
    <oc r="E26" t="n">
      <v>1</v>
    </oc>
    <nc r="E26"/>
  </rcc>
  <rcc rId="2114" ua="false" sId="4">
    <oc r="E26" t="n">
      <v>1</v>
    </oc>
    <nc r="E26"/>
  </rcc>
  <rcc rId="2115" ua="false" sId="4">
    <oc r="E26" t="n">
      <v>1</v>
    </oc>
    <nc r="E26"/>
  </rcc>
  <rcc rId="2116" ua="false" sId="4">
    <oc r="E26" t="n">
      <v>1</v>
    </oc>
    <nc r="E26"/>
  </rcc>
  <rcc rId="2117" ua="false" sId="4">
    <oc r="E26" t="n">
      <v>1</v>
    </oc>
    <nc r="E26"/>
  </rcc>
  <rcc rId="2118" ua="false" sId="4">
    <oc r="E26" t="n">
      <v>1</v>
    </oc>
    <nc r="E26"/>
  </rcc>
  <rcc rId="2119" ua="false" sId="4">
    <oc r="E26" t="n">
      <v>23</v>
    </oc>
    <nc r="E26"/>
  </rcc>
  <rcc rId="2120" ua="false" sId="4">
    <oc r="E26" t="n">
      <v>1</v>
    </oc>
    <nc r="E26"/>
  </rcc>
  <rcc rId="2121" ua="false" sId="4">
    <oc r="E26" t="n">
      <v>1</v>
    </oc>
    <nc r="E26"/>
  </rcc>
  <rcc rId="2122" ua="false" sId="4">
    <oc r="E26" t="n">
      <v>2</v>
    </oc>
    <nc r="E26"/>
  </rcc>
  <rcc rId="2123" ua="false" sId="4">
    <oc r="E26" t="n">
      <v>7</v>
    </oc>
    <nc r="E26"/>
  </rcc>
</revisions>
</file>

<file path=xl/revisions/revisionLog115.xml><?xml version="1.0" encoding="utf-8"?>
<revisions xmlns="http://schemas.openxmlformats.org/spreadsheetml/2006/main" xmlns:r="http://schemas.openxmlformats.org/officeDocument/2006/relationships">
  <rcc rId="2124" ua="false" sId="6">
    <oc r="D146" t="inlineStr">
      <is>
        <r>
          <rPr>
            <sz val="11"/>
            <rFont val="Calibri"/>
            <family val="2"/>
            <charset val="1"/>
          </rPr>
          <t xml:space="preserve">18,19,1,2</t>
        </r>
      </is>
    </oc>
    <nc r="D146" t="inlineStr">
      <is>
        <r>
          <rPr>
            <sz val="11"/>
            <rFont val="Calibri"/>
            <family val="2"/>
            <charset val="1"/>
          </rPr>
          <t xml:space="preserve">1,2,18,19</t>
        </r>
      </is>
    </nc>
  </rcc>
</revisions>
</file>

<file path=xl/revisions/revisionLog116.xml><?xml version="1.0" encoding="utf-8"?>
<revisions xmlns="http://schemas.openxmlformats.org/spreadsheetml/2006/main" xmlns:r="http://schemas.openxmlformats.org/officeDocument/2006/relationships">
  <rcc rId="2125" ua="false" sId="6">
    <nc r="A95" t="inlineStr">
      <is>
        <r>
          <rPr>
            <sz val="11"/>
            <rFont val="Calibri"/>
            <family val="2"/>
            <charset val="1"/>
          </rPr>
          <t xml:space="preserve">Раздевалки</t>
        </r>
      </is>
    </nc>
  </rcc>
  <rcc rId="2126" ua="false" sId="6">
    <nc r="B95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nc>
  </rcc>
</revisions>
</file>

<file path=xl/revisions/revisionLog117.xml><?xml version="1.0" encoding="utf-8"?>
<revisions xmlns="http://schemas.openxmlformats.org/spreadsheetml/2006/main" xmlns:r="http://schemas.openxmlformats.org/officeDocument/2006/relationships">
  <rcc rId="2127" ua="false" sId="6">
    <oc r="F149" t="n">
      <v>10</v>
    </oc>
    <nc r="F149" t="e">
      <f>F140+F138+F136+F135+F137+#REF!+F125+F112</f>
    </nc>
  </rcc>
  <rcc rId="2128" ua="false" sId="2">
    <oc r="D16" t="n">
      <v>14</v>
    </oc>
    <nc r="D16" t="e">
      <f>[3]'контрол лист'!F26</f>
    </nc>
  </rcc>
  <rcc rId="2129" ua="false" sId="2">
    <oc r="D17" t="n">
      <v>18</v>
    </oc>
    <nc r="D17" t="e">
      <f>[3]'контрол лист'!F27</f>
    </nc>
  </rcc>
  <rcc rId="2130" ua="false" sId="2">
    <oc r="D18" t="n">
      <v>8</v>
    </oc>
    <nc r="D18" t="e">
      <f>[3]'контрол лист'!F29</f>
    </nc>
  </rcc>
  <rcc rId="2131" ua="false" sId="2">
    <oc r="D19" t="n">
      <v>8</v>
    </oc>
    <nc r="D19" t="e">
      <f>[3]'контрол лист'!F28</f>
    </nc>
  </rcc>
</revisions>
</file>

<file path=xl/revisions/revisionLog118.xml><?xml version="1.0" encoding="utf-8"?>
<revisions xmlns="http://schemas.openxmlformats.org/spreadsheetml/2006/main" xmlns:r="http://schemas.openxmlformats.org/officeDocument/2006/relationships">
  <rcc rId="2132" ua="false" sId="1">
    <oc r="B22" t="inlineStr">
      <is>
        <r>
          <rPr>
            <sz val="11"/>
            <rFont val="Calibri"/>
            <family val="2"/>
            <charset val="1"/>
          </rPr>
          <t xml:space="preserve">                    </t>
        </r>
      </is>
    </oc>
    <nc r="B22" t="inlineStr">
      <is>
        <r>
          <rPr>
            <sz val="11"/>
            <rFont val="Calibri"/>
            <family val="2"/>
            <charset val="1"/>
          </rPr>
          <t xml:space="preserve">                    г. Саратов, п. Зоринский, </t>
        </r>
      </is>
    </nc>
  </rcc>
  <rcc rId="2133" ua="false" sId="1">
    <oc r="B22" t="inlineStr">
      <is>
        <r>
          <rPr>
            <sz val="11"/>
            <rFont val="Calibri"/>
            <family val="2"/>
            <charset val="1"/>
          </rPr>
          <t xml:space="preserve">                    г. Саратов, п. Зоринский, </t>
        </r>
      </is>
    </oc>
    <nc r="B22" t="inlineStr">
      <is>
        <r>
          <rPr>
            <sz val="11"/>
            <rFont val="Calibri"/>
            <family val="2"/>
            <charset val="1"/>
          </rPr>
          <t xml:space="preserve">                    г. Саратов, п. Зоринский, ул. Дорожная, </t>
        </r>
      </is>
    </nc>
  </rcc>
  <rcc rId="2134" ua="false" sId="1">
    <oc r="B22" t="inlineStr">
      <is>
        <r>
          <rPr>
            <sz val="11"/>
            <rFont val="Calibri"/>
            <family val="2"/>
            <charset val="1"/>
          </rPr>
          <t xml:space="preserve">                    г. Саратов, п. Зоринский, ул. Дорожная, </t>
        </r>
      </is>
    </oc>
    <nc r="B22" t="inlineStr">
      <is>
        <r>
          <rPr>
            <sz val="11"/>
            <rFont val="Calibri"/>
            <family val="2"/>
            <charset val="1"/>
          </rPr>
          <t xml:space="preserve">                    г. Саратов, п. Зоринский, ул. Дорожная, здание 1Б/1</t>
        </r>
      </is>
    </nc>
  </rcc>
</revisions>
</file>

<file path=xl/revisions/revisionLog119.xml><?xml version="1.0" encoding="utf-8"?>
<revisions xmlns="http://schemas.openxmlformats.org/spreadsheetml/2006/main" xmlns:r="http://schemas.openxmlformats.org/officeDocument/2006/relationships">
  <rrc rId="2135" ua="false" sId="6" eol="0" ref="15:15" action="insertRow"/>
</revisions>
</file>

<file path=xl/revisions/revisionLog12.xml><?xml version="1.0" encoding="utf-8"?>
<revisions xmlns="http://schemas.openxmlformats.org/spreadsheetml/2006/main" xmlns:r="http://schemas.openxmlformats.org/officeDocument/2006/relationships">
  <rcc rId="388" ua="false" sId="5">
    <oc r="C168" t="n">
      <v>1</v>
    </oc>
    <nc r="C168" t="inlineStr">
      <is>
        <r>
          <rPr>
            <sz val="11"/>
            <rFont val="Calibri"/>
            <family val="2"/>
            <charset val="1"/>
          </rPr>
          <t xml:space="preserve">,</t>
        </r>
      </is>
    </nc>
  </rcc>
</revisions>
</file>

<file path=xl/revisions/revisionLog120.xml><?xml version="1.0" encoding="utf-8"?>
<revisions xmlns="http://schemas.openxmlformats.org/spreadsheetml/2006/main" xmlns:r="http://schemas.openxmlformats.org/officeDocument/2006/relationships">
  <rcc rId="2136" ua="false" sId="6">
    <nc r="A90" t="inlineStr">
      <is>
        <r>
          <rPr>
            <sz val="11"/>
            <rFont val="Calibri"/>
            <family val="2"/>
            <charset val="1"/>
          </rPr>
          <t xml:space="preserve">Приемка сырья (1 этаж)</t>
        </r>
      </is>
    </nc>
  </rcc>
  <rcc rId="2137" ua="false" sId="6">
    <nc r="B90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2138" ua="false" sId="6">
    <nc r="C90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2139" ua="false" sId="6">
    <nc r="D90" t="n">
      <v>7</v>
    </nc>
  </rcc>
  <rcc rId="2140" ua="false" sId="6">
    <nc r="E90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2141" ua="false" sId="6">
    <nc r="F90" t="n">
      <v>1</v>
    </nc>
  </rcc>
  <rcc rId="2142" ua="false" sId="6">
    <nc r="G90" t="n">
      <v>0</v>
    </nc>
  </rcc>
  <rcc rId="2143" ua="false" sId="6">
    <nc r="H90" t="n">
      <v>0</v>
    </nc>
  </rcc>
  <rcc rId="2144" ua="false" sId="6">
    <nc r="I90" t="n">
      <v>0</v>
    </nc>
  </rcc>
  <rcc rId="2145" ua="false" sId="6">
    <nc r="J90" t="n">
      <v>0</v>
    </nc>
  </rcc>
  <rcc rId="2146" ua="false" sId="6">
    <nc r="K90" t="n">
      <v>0</v>
    </nc>
  </rcc>
  <rcc rId="2147" ua="false" sId="6">
    <nc r="L90" t="n">
      <v>0</v>
    </nc>
  </rcc>
</revisions>
</file>

<file path=xl/revisions/revisionLog121.xml><?xml version="1.0" encoding="utf-8"?>
<revisions xmlns="http://schemas.openxmlformats.org/spreadsheetml/2006/main" xmlns:r="http://schemas.openxmlformats.org/officeDocument/2006/relationships">
  <rcc rId="2148" ua="false" sId="6">
    <nc r="A15" t="inlineStr">
      <is>
        <r>
          <rPr>
            <sz val="11"/>
            <rFont val="Calibri"/>
            <family val="2"/>
            <charset val="1"/>
          </rPr>
          <t xml:space="preserve">Коридор (1 этаж )</t>
        </r>
      </is>
    </nc>
  </rcc>
  <rcc rId="2149" ua="false" sId="6">
    <nc r="B15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2150" ua="false" sId="6">
    <nc r="C15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2151" ua="false" sId="6">
    <nc r="D15" t="n">
      <v>1</v>
    </nc>
  </rcc>
  <rcc rId="2152" ua="false" sId="6">
    <nc r="E15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2153" ua="false" sId="6">
    <nc r="F15" t="n">
      <v>1</v>
    </nc>
  </rcc>
  <rcc rId="2154" ua="false" sId="6">
    <nc r="G15" t="n">
      <v>0</v>
    </nc>
  </rcc>
  <rcc rId="2155" ua="false" sId="6">
    <nc r="H15" t="n">
      <v>0</v>
    </nc>
  </rcc>
  <rcc rId="2156" ua="false" sId="6">
    <nc r="I15" t="n">
      <v>0</v>
    </nc>
  </rcc>
  <rcc rId="2157" ua="false" sId="6">
    <nc r="J15" t="n">
      <v>0</v>
    </nc>
  </rcc>
  <rcc rId="2158" ua="false" sId="6">
    <nc r="K15" t="n">
      <v>0</v>
    </nc>
  </rcc>
</revisions>
</file>

<file path=xl/revisions/revisionLog122.xml><?xml version="1.0" encoding="utf-8"?>
<revisions xmlns="http://schemas.openxmlformats.org/spreadsheetml/2006/main" xmlns:r="http://schemas.openxmlformats.org/officeDocument/2006/relationships">
  <rrc rId="2159" ua="false" sId="6" eol="0" ref="70:70" action="insertRow"/>
  <rcc rId="2160" ua="false" sId="6">
    <nc r="A70" t="inlineStr">
      <is>
        <r>
          <rPr>
            <sz val="11"/>
            <rFont val="Calibri"/>
            <family val="2"/>
            <charset val="1"/>
          </rPr>
          <t xml:space="preserve">Периметр здания </t>
        </r>
      </is>
    </nc>
  </rcc>
  <rcc rId="2161" ua="false" sId="6">
    <oc r="A70" t="inlineStr">
      <is>
        <r>
          <rPr>
            <sz val="11"/>
            <rFont val="Calibri"/>
            <family val="2"/>
            <charset val="1"/>
          </rPr>
          <t xml:space="preserve">Периметр здания </t>
        </r>
      </is>
    </oc>
    <nc r="A70" t="inlineStr">
      <is>
        <r>
          <rPr>
            <sz val="11"/>
            <rFont val="Calibri"/>
            <family val="2"/>
            <charset val="1"/>
          </rPr>
          <t xml:space="preserve">Периметр здания СГП</t>
        </r>
      </is>
    </nc>
  </rcc>
  <rcc rId="2162" ua="false" sId="6">
    <nc r="B70" t="inlineStr">
      <is>
        <r>
          <rPr>
            <sz val="11"/>
            <rFont val="Calibri"/>
            <family val="2"/>
            <charset val="1"/>
          </rPr>
          <t xml:space="preserve">2 контур защиты</t>
        </r>
      </is>
    </nc>
  </rcc>
  <rcc rId="2163" ua="false" sId="6">
    <nc r="C70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2164" ua="false" sId="6">
    <nc r="D70" t="inlineStr">
      <is>
        <r>
          <rPr>
            <sz val="11"/>
            <rFont val="Calibri"/>
            <family val="2"/>
            <charset val="1"/>
          </rPr>
          <t xml:space="preserve">1-9</t>
        </r>
      </is>
    </nc>
  </rcc>
  <rcc rId="2165" ua="false" sId="6">
    <nc r="E70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2166" ua="false" sId="6">
    <nc r="F70" t="n">
      <v>9</v>
    </nc>
  </rcc>
  <rcc rId="2167" ua="false" sId="6">
    <nc r="G70" t="n">
      <v>0</v>
    </nc>
  </rcc>
  <rcc rId="2168" ua="false" sId="6">
    <nc r="H70" t="n">
      <v>0</v>
    </nc>
  </rcc>
  <rcc rId="2169" ua="false" sId="6">
    <nc r="I70" t="n">
      <v>0</v>
    </nc>
  </rcc>
  <rcc rId="2170" ua="false" sId="6">
    <nc r="J70" t="n">
      <v>0</v>
    </nc>
  </rcc>
  <rcc rId="2171" ua="false" sId="6">
    <nc r="K70" t="n">
      <v>0</v>
    </nc>
  </rcc>
  <rcc rId="2172" ua="false" sId="6">
    <nc r="L70" t="n">
      <v>0</v>
    </nc>
  </rcc>
</revisions>
</file>

<file path=xl/revisions/revisionLog123.xml><?xml version="1.0" encoding="utf-8"?>
<revisions xmlns="http://schemas.openxmlformats.org/spreadsheetml/2006/main" xmlns:r="http://schemas.openxmlformats.org/officeDocument/2006/relationships">
  <rcc rId="2173" ua="false" sId="4">
    <oc r="F4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4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74" ua="false" sId="4">
    <oc r="F5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5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75" ua="false" sId="4">
    <oc r="F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76" ua="false" sId="4">
    <oc r="F7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77" ua="false" sId="4">
    <oc r="F8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8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78" ua="false" sId="4">
    <oc r="F9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9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79" ua="false" sId="4">
    <oc r="F10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1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80" ua="false" sId="4">
    <oc r="F11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11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81" ua="false" sId="4">
    <oc r="F12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12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82" ua="false" sId="4">
    <oc r="F13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13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83" ua="false" sId="4">
    <oc r="F14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14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84" ua="false" sId="4">
    <oc r="F15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15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85" ua="false" sId="4">
    <oc r="F1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1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86" ua="false" sId="4">
    <oc r="F17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1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87" ua="false" sId="4">
    <oc r="F18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18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88" ua="false" sId="4">
    <oc r="F19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19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89" ua="false" sId="4">
    <oc r="F20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90" ua="false" sId="4">
    <oc r="F21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1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91" ua="false" sId="4">
    <oc r="F22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2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92" ua="false" sId="4">
    <oc r="F23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3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93" ua="false" sId="4">
    <oc r="F24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4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94" ua="false" sId="4">
    <oc r="F25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5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95" ua="false" sId="4">
    <oc r="F2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96" ua="false" sId="4">
    <oc r="F27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197" ua="false" sId="4">
    <oc r="B7" t="inlineStr">
      <is>
        <r>
          <rPr>
            <sz val="11"/>
            <rFont val="Calibri"/>
            <family val="2"/>
            <charset val="1"/>
          </rPr>
          <t xml:space="preserve">Зона упаковки (1 этаж )</t>
        </r>
      </is>
    </oc>
    <nc r="B7" t="inlineStr">
      <is>
        <r>
          <rPr>
            <sz val="11"/>
            <rFont val="Calibri"/>
            <family val="2"/>
            <charset val="1"/>
          </rPr>
          <t xml:space="preserve">Цех стейков (2 этаж)</t>
        </r>
      </is>
    </nc>
  </rcc>
  <rcc rId="2198" ua="false" sId="4">
    <oc r="B14" t="inlineStr">
      <is>
        <r>
          <rPr>
            <sz val="11"/>
            <rFont val="Calibri"/>
            <family val="2"/>
            <charset val="1"/>
          </rPr>
          <t xml:space="preserve">Раздевалки (2 этаж)</t>
        </r>
      </is>
    </oc>
    <nc r="B14" t="inlineStr">
      <is>
        <r>
          <rPr>
            <sz val="11"/>
            <rFont val="Calibri"/>
            <family val="2"/>
            <charset val="1"/>
          </rPr>
          <t xml:space="preserve">Женская раздевалка (2 этаж)</t>
        </r>
      </is>
    </nc>
  </rcc>
  <rcc rId="2199" ua="false" sId="4">
    <oc r="B19" t="inlineStr">
      <is>
        <r>
          <rPr>
            <sz val="11"/>
            <rFont val="Calibri"/>
            <family val="2"/>
            <charset val="1"/>
          </rPr>
          <t xml:space="preserve">Цех упаковки (1 этаж )</t>
        </r>
      </is>
    </oc>
    <nc r="B19" t="inlineStr">
      <is>
        <r>
          <rPr>
            <sz val="11"/>
            <rFont val="Calibri"/>
            <family val="2"/>
            <charset val="1"/>
          </rPr>
          <t xml:space="preserve">Цех упаковки и дожиловки (2 этаж)</t>
        </r>
      </is>
    </nc>
  </rcc>
  <rcc rId="2200" ua="false" sId="4">
    <oc r="B20" t="inlineStr">
      <is>
        <r>
          <rPr>
            <sz val="11"/>
            <rFont val="Calibri"/>
            <family val="2"/>
            <charset val="1"/>
          </rPr>
          <t xml:space="preserve">Тримминг (1 этаж )</t>
        </r>
      </is>
    </oc>
    <nc r="B20" t="inlineStr">
      <is>
        <r>
          <rPr>
            <sz val="11"/>
            <rFont val="Calibri"/>
            <family val="2"/>
            <charset val="1"/>
          </rPr>
          <t xml:space="preserve">Цех упаковки (1 этаж )</t>
        </r>
      </is>
    </nc>
  </rcc>
  <rcc rId="2201" ua="false" sId="4">
    <oc r="B21" t="inlineStr">
      <is>
        <r>
          <rPr>
            <sz val="11"/>
            <rFont val="Calibri"/>
            <family val="2"/>
            <charset val="1"/>
          </rPr>
          <t xml:space="preserve">Иньекторная (1 этаж )</t>
        </r>
      </is>
    </oc>
    <nc r="B21" t="inlineStr">
      <is>
        <r>
          <rPr>
            <sz val="11"/>
            <rFont val="Calibri"/>
            <family val="2"/>
            <charset val="1"/>
          </rPr>
          <t xml:space="preserve">Тримминг (1 этаж )</t>
        </r>
      </is>
    </nc>
  </rcc>
  <rcc rId="2202" ua="false" sId="4">
    <oc r="B22" t="inlineStr">
      <is>
        <r>
          <rPr>
            <sz val="11"/>
            <rFont val="Calibri"/>
            <family val="2"/>
            <charset val="1"/>
          </rPr>
          <t xml:space="preserve">Цех жиловки (1  этаж)</t>
        </r>
      </is>
    </oc>
    <nc r="B22" t="inlineStr">
      <is>
        <r>
          <rPr>
            <sz val="11"/>
            <rFont val="Calibri"/>
            <family val="2"/>
            <charset val="1"/>
          </rPr>
          <t xml:space="preserve">Иньекторная (1 этаж )</t>
        </r>
      </is>
    </nc>
  </rcc>
  <rcc rId="2203" ua="false" sId="4">
    <oc r="B23" t="inlineStr">
      <is>
        <r>
          <rPr>
            <sz val="11"/>
            <rFont val="Calibri"/>
            <family val="2"/>
            <charset val="1"/>
          </rPr>
          <t xml:space="preserve">Зона хранения (1 этаж )</t>
        </r>
      </is>
    </oc>
    <nc r="B23" t="inlineStr">
      <is>
        <r>
          <rPr>
            <sz val="11"/>
            <rFont val="Calibri"/>
            <family val="2"/>
            <charset val="1"/>
          </rPr>
          <t xml:space="preserve">Цех жиловки (1  этаж)</t>
        </r>
      </is>
    </nc>
  </rcc>
  <rcc rId="2204" ua="false" sId="4">
    <oc r="B24" t="inlineStr">
      <is>
        <r>
          <rPr>
            <sz val="11"/>
            <rFont val="Calibri"/>
            <family val="2"/>
            <charset val="1"/>
          </rPr>
          <t xml:space="preserve">Склад шоковой заморозки (1 этаж )</t>
        </r>
      </is>
    </oc>
    <nc r="B24" t="inlineStr">
      <is>
        <r>
          <rPr>
            <sz val="11"/>
            <rFont val="Calibri"/>
            <family val="2"/>
            <charset val="1"/>
          </rPr>
          <t xml:space="preserve">Зона хранения (1 этаж )</t>
        </r>
      </is>
    </nc>
  </rcc>
  <rcc rId="2205" ua="false" sId="4">
    <oc r="B25" t="inlineStr">
      <is>
        <r>
          <rPr>
            <sz val="11"/>
            <rFont val="Calibri"/>
            <family val="2"/>
            <charset val="1"/>
          </rPr>
          <t xml:space="preserve">Склад ККТ (1 этаж )</t>
        </r>
      </is>
    </oc>
    <nc r="B25" t="inlineStr">
      <is>
        <r>
          <rPr>
            <sz val="11"/>
            <rFont val="Calibri"/>
            <family val="2"/>
            <charset val="1"/>
          </rPr>
          <t xml:space="preserve">Склад шоковой заморозки (1 этаж )</t>
        </r>
      </is>
    </nc>
  </rcc>
  <rcc rId="2206" ua="false" sId="4">
    <oc r="B26" t="inlineStr">
      <is>
        <r>
          <rPr>
            <sz val="11"/>
            <rFont val="Calibri"/>
            <family val="2"/>
            <charset val="1"/>
          </rPr>
          <t xml:space="preserve">Камера Хранения СГП (1 этаж)</t>
        </r>
      </is>
    </oc>
    <nc r="B26" t="inlineStr">
      <is>
        <r>
          <rPr>
            <sz val="11"/>
            <rFont val="Calibri"/>
            <family val="2"/>
            <charset val="1"/>
          </rPr>
          <t xml:space="preserve">Склад ККТ (1 этаж )</t>
        </r>
      </is>
    </nc>
  </rcc>
  <rcc rId="2207" ua="false" sId="4">
    <oc r="B27" t="inlineStr">
      <is>
        <r>
          <rPr>
            <sz val="11"/>
            <rFont val="Calibri"/>
            <family val="2"/>
            <charset val="1"/>
          </rPr>
          <t xml:space="preserve">Периметр здания </t>
        </r>
      </is>
    </oc>
    <nc r="B27" t="inlineStr">
      <is>
        <r>
          <rPr>
            <sz val="11"/>
            <rFont val="Calibri"/>
            <family val="2"/>
            <charset val="1"/>
          </rPr>
          <t xml:space="preserve">Склад упаковки (1 этаж)</t>
        </r>
      </is>
    </nc>
  </rcc>
  <rcc rId="2208" ua="false" sId="4">
    <oc r="B31" t="inlineStr">
      <is>
        <r>
          <rPr>
            <sz val="11"/>
            <rFont val="Calibri"/>
            <family val="2"/>
            <charset val="1"/>
          </rPr>
          <t xml:space="preserve">Периметр здания территории СГП</t>
        </r>
      </is>
    </oc>
    <nc r="B31" t="inlineStr">
      <is>
        <r>
          <rPr>
            <sz val="11"/>
            <rFont val="Calibri"/>
            <family val="2"/>
            <charset val="1"/>
          </rPr>
          <t xml:space="preserve">Периметр здания </t>
        </r>
      </is>
    </nc>
  </rcc>
  <rcc rId="2209" ua="false" sId="4">
    <nc r="A26" t="n">
      <v>23</v>
    </nc>
  </rcc>
  <rcc rId="2210" ua="false" sId="4">
    <nc r="A27" t="n">
      <v>24</v>
    </nc>
  </rcc>
  <rcc rId="2211" ua="false" sId="4">
    <nc r="A31" t="n">
      <v>25</v>
    </nc>
  </rcc>
</revisions>
</file>

<file path=xl/revisions/revisionLog124.xml><?xml version="1.0" encoding="utf-8"?>
<revisions xmlns="http://schemas.openxmlformats.org/spreadsheetml/2006/main" xmlns:r="http://schemas.openxmlformats.org/officeDocument/2006/relationships">
  <rcc rId="2212" ua="false" sId="4">
    <nc r="H3" t="inlineStr">
      <is>
        <r>
          <rPr>
            <sz val="11"/>
            <rFont val="Calibri"/>
            <family val="2"/>
            <charset val="1"/>
          </rPr>
          <t xml:space="preserve">дератизация/дезинсекция</t>
        </r>
      </is>
    </nc>
  </rcc>
  <rcc rId="2213" ua="false" sId="4">
    <nc r="H5" t="n">
      <f>H4</f>
    </nc>
  </rcc>
  <rcc rId="2214" ua="false" sId="4">
    <nc r="H6" t="n">
      <f>H5</f>
    </nc>
  </rcc>
  <rcc rId="2215" ua="false" sId="4">
    <nc r="H7" t="n">
      <f>H6</f>
    </nc>
  </rcc>
  <rcc rId="2216" ua="false" sId="4">
    <nc r="H8" t="n">
      <f>H7</f>
    </nc>
  </rcc>
  <rcc rId="2217" ua="false" sId="4">
    <nc r="H9" t="n">
      <f>H8</f>
    </nc>
  </rcc>
  <rcc rId="2218" ua="false" sId="4">
    <nc r="H10" t="n">
      <f>H9</f>
    </nc>
  </rcc>
  <rcc rId="2219" ua="false" sId="4">
    <nc r="H11" t="n">
      <f>H10</f>
    </nc>
  </rcc>
  <rcc rId="2220" ua="false" sId="4">
    <nc r="H12" t="n">
      <f>H11</f>
    </nc>
  </rcc>
  <rcc rId="2221" ua="false" sId="4">
    <nc r="H13" t="n">
      <f>H12</f>
    </nc>
  </rcc>
  <rcc rId="2222" ua="false" sId="4">
    <nc r="H15" t="n">
      <f>H14</f>
    </nc>
  </rcc>
  <rcc rId="2223" ua="false" sId="4">
    <nc r="H16" t="n">
      <f>H15</f>
    </nc>
  </rcc>
  <rcc rId="2224" ua="false" sId="4">
    <nc r="H17" t="n">
      <f>H16</f>
    </nc>
  </rcc>
  <rcc rId="2225" ua="false" sId="4">
    <nc r="H18" t="n">
      <f>H17</f>
    </nc>
  </rcc>
  <rcc rId="2226" ua="false" sId="4">
    <nc r="H19" t="n">
      <f>H18</f>
    </nc>
  </rcc>
  <rcc rId="2227" ua="false" sId="4">
    <nc r="H20" t="n">
      <f>H19</f>
    </nc>
  </rcc>
  <rcc rId="2228" ua="false" sId="4">
    <nc r="H21" t="n">
      <f>H20</f>
    </nc>
  </rcc>
  <rcc rId="2229" ua="false" sId="4">
    <nc r="H22" t="n">
      <f>H21</f>
    </nc>
  </rcc>
  <rcc rId="2230" ua="false" sId="4">
    <nc r="H23" t="n">
      <f>H22</f>
    </nc>
  </rcc>
  <rcc rId="2231" ua="false" sId="4">
    <nc r="H24" t="n">
      <f>H23</f>
    </nc>
  </rcc>
  <rcc rId="2232" ua="false" sId="4">
    <nc r="H25" t="n">
      <f>H24</f>
    </nc>
  </rcc>
  <rcc rId="2233" ua="false" sId="4">
    <oc r="H14" t="n">
      <f>H13</f>
    </oc>
    <nc r="H14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2234" ua="false" sId="4">
    <oc r="H26" t="n">
      <f>H4</f>
    </oc>
    <nc r="H26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2235" ua="false" sId="4">
    <oc r="H27" t="n">
      <f>H4</f>
    </oc>
    <nc r="H27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2236" ua="false" sId="4">
    <oc r="H29" t="n">
      <f>H4</f>
    </oc>
    <nc r="H29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2237" ua="false" sId="4">
    <oc r="H4" t="n">
      <v>45490</v>
    </oc>
    <nc r="H4" t="n">
      <v>45504</v>
    </nc>
  </rcc>
  <rcc rId="2238" ua="false" sId="4">
    <oc r="H4" t="n">
      <v>45490</v>
    </oc>
    <nc r="H4" t="n">
      <v>45504</v>
    </nc>
  </rcc>
  <rcc rId="2239" ua="false" sId="5">
    <nc r="H5" t="inlineStr">
      <is>
        <r>
          <rPr>
            <sz val="11"/>
            <rFont val="Calibri"/>
            <family val="2"/>
            <charset val="1"/>
          </rPr>
          <t xml:space="preserve">Результат контроля</t>
        </r>
      </is>
    </nc>
  </rcc>
  <rcc rId="2240" ua="false" sId="5">
    <nc r="H12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2241" ua="false" sId="5">
    <nc r="H13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2242" ua="false" sId="5">
    <nc r="H14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2243" ua="false" sId="5">
    <nc r="H15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2244" ua="false" sId="5">
    <nc r="H40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2245" ua="false" sId="5">
    <nc r="H50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2246" ua="false" sId="5">
    <nc r="H65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2247" ua="false" sId="5">
    <oc r="H4" t="n">
      <v>45490</v>
    </oc>
    <nc r="H4" t="e">
      <f>[10]Граф!H4</f>
    </nc>
  </rcc>
  <rcc rId="2248" ua="false" sId="5">
    <nc r="H11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2249" ua="false" sId="5">
    <nc r="H11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2250" ua="false" sId="5">
    <nc r="H5" t="inlineStr">
      <is>
        <r>
          <rPr>
            <sz val="11"/>
            <rFont val="Calibri"/>
            <family val="2"/>
            <charset val="1"/>
          </rPr>
          <t xml:space="preserve">Количество особей синантропных членистоногих, шт.</t>
        </r>
      </is>
    </nc>
  </rcc>
  <rcc rId="2251" ua="false" sId="5">
    <nc r="H12" t="n">
      <v>0</v>
    </nc>
  </rcc>
  <rcc rId="2252" ua="false" sId="5">
    <nc r="H13" t="n">
      <v>0</v>
    </nc>
  </rcc>
  <rcc rId="2253" ua="false" sId="5">
    <nc r="H14" t="n">
      <v>0</v>
    </nc>
  </rcc>
  <rcc rId="2254" ua="false" sId="5">
    <nc r="H15" t="n">
      <v>0</v>
    </nc>
  </rcc>
  <rcc rId="2255" ua="false" sId="5">
    <nc r="H40" t="n">
      <v>0</v>
    </nc>
  </rcc>
  <rcc rId="2256" ua="false" sId="5">
    <nc r="H50" t="n">
      <v>0</v>
    </nc>
  </rcc>
  <rcc rId="2257" ua="false" sId="5">
    <nc r="H65" t="n">
      <v>0</v>
    </nc>
  </rcc>
  <rcc rId="2258" ua="false" sId="5">
    <nc r="H300" t="n">
      <v>0</v>
    </nc>
  </rcc>
  <rcc rId="2259" ua="false" sId="5">
    <nc r="H62" t="n">
      <v>0</v>
    </nc>
  </rcc>
  <rcc rId="2260" ua="false" sId="5">
    <nc r="H11" t="n">
      <v>0</v>
    </nc>
  </rcc>
  <rcc rId="2261" ua="false" sId="5">
    <nc r="H11" t="n">
      <v>0</v>
    </nc>
  </rcc>
  <rcc rId="2262" ua="false" sId="5">
    <nc r="H5" t="inlineStr">
      <is>
        <r>
          <rPr>
            <sz val="11"/>
            <rFont val="Calibri"/>
            <family val="2"/>
            <charset val="1"/>
          </rPr>
          <t xml:space="preserve">принятые меры</t>
        </r>
      </is>
    </nc>
  </rcc>
  <rcc rId="2263" ua="false" sId="5">
    <nc r="H12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2264" ua="false" sId="5">
    <nc r="H13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2265" ua="false" sId="5">
    <nc r="H14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2266" ua="false" sId="5">
    <nc r="H15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2267" ua="false" sId="5">
    <nc r="H40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2268" ua="false" sId="5">
    <nc r="H50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2269" ua="false" sId="5">
    <nc r="H65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2270" ua="false" sId="5">
    <nc r="H11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2271" ua="false" sId="5">
    <nc r="H11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2272" ua="false" sId="5">
    <oc r="J413" t="inlineStr">
      <is>
        <r>
          <rPr>
            <sz val="11"/>
            <rFont val="Calibri"/>
            <family val="2"/>
            <charset val="1"/>
          </rPr>
          <t xml:space="preserve">Приемка сырья (1 этаж)</t>
        </r>
      </is>
    </oc>
    <nc r="J413"/>
  </rcc>
  <rcc rId="2273" ua="false" sId="5">
    <oc r="J414" t="inlineStr">
      <is>
        <r>
          <rPr>
            <sz val="11"/>
            <rFont val="Calibri"/>
            <family val="2"/>
            <charset val="1"/>
          </rPr>
          <t xml:space="preserve">Зона упаковки (1 этаж )</t>
        </r>
      </is>
    </oc>
    <nc r="J414"/>
  </rcc>
  <rcc rId="2274" ua="false" sId="5">
    <oc r="J412" t="inlineStr">
      <is>
        <r>
          <rPr>
            <sz val="11"/>
            <rFont val="Calibri"/>
            <family val="2"/>
            <charset val="1"/>
          </rPr>
          <t xml:space="preserve">Склад шоковой заморозки (1 этаж)</t>
        </r>
      </is>
    </oc>
    <nc r="J412"/>
  </rcc>
  <rcc rId="2275" ua="false" sId="5">
    <oc r="J399" t="inlineStr">
      <is>
        <r>
          <rPr>
            <sz val="11"/>
            <rFont val="Calibri"/>
            <family val="2"/>
            <charset val="1"/>
          </rPr>
          <t xml:space="preserve">Тримминг (1 этаж )</t>
        </r>
      </is>
    </oc>
    <nc r="J399"/>
  </rcc>
  <rcc rId="2276" ua="false" sId="5">
    <oc r="J399" t="inlineStr">
      <is>
        <r>
          <rPr>
            <sz val="11"/>
            <rFont val="Calibri"/>
            <family val="2"/>
            <charset val="1"/>
          </rPr>
          <t xml:space="preserve">Тримминг (1 этаж )</t>
        </r>
      </is>
    </oc>
    <nc r="J399"/>
  </rcc>
</revisions>
</file>

<file path=xl/revisions/revisionLog125.xml><?xml version="1.0" encoding="utf-8"?>
<revisions xmlns="http://schemas.openxmlformats.org/spreadsheetml/2006/main" xmlns:r="http://schemas.openxmlformats.org/officeDocument/2006/relationships">
  <rcc rId="2277" ua="false" sId="2">
    <nc r="D18" t="n">
      <v>10</v>
    </nc>
  </rcc>
  <rcc rId="2278" ua="false" sId="2">
    <nc r="C18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2279" ua="false" sId="2">
    <nc r="B18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nc>
  </rcc>
  <rcc rId="2280" ua="false" sId="1"/>
  <rcc rId="2281" ua="false" sId="2">
    <nc r="A18" t="e">
      <f>[3]ил!A16</f>
    </nc>
  </rcc>
  <rcc rId="2282" ua="false" sId="1"/>
  <rcc rId="2283" ua="false" sId="1"/>
  <rcc rId="2284" ua="false" sId="1"/>
  <rcc rId="2285" ua="false" sId="1"/>
  <rcc rId="2286" ua="false" sId="1"/>
  <rcc rId="2287" ua="false" sId="1"/>
  <rcc rId="2288" ua="false" sId="1"/>
  <rcc rId="2289" ua="false" sId="1"/>
  <rcc rId="2290" ua="false" sId="1"/>
  <rcc rId="2291" ua="false" sId="1"/>
  <rcc rId="2292" ua="false" sId="1"/>
  <rcc rId="2293" ua="false" sId="1"/>
  <rcc rId="2294" ua="false" sId="1"/>
  <rcc rId="2295" ua="false" sId="1"/>
  <rcc rId="2296" ua="false" sId="1"/>
  <rcc rId="2297" ua="false" sId="1"/>
  <rcc rId="2298" ua="false" sId="1"/>
  <rcc rId="2299" ua="false" sId="1"/>
  <rcc rId="2300" ua="false" sId="1"/>
  <rcc rId="2301" ua="false" sId="1"/>
  <rcc rId="2302" ua="false" sId="1"/>
  <rcc rId="2303" ua="false" sId="1"/>
  <rcc rId="2304" ua="false" sId="1"/>
  <rcc rId="2305" ua="false" sId="1"/>
  <rcc rId="2306" ua="false" sId="1"/>
  <rcc rId="2307" ua="false" sId="1"/>
  <rcc rId="2308" ua="false" sId="1"/>
  <rcc rId="2309" ua="false" sId="1"/>
  <rcc rId="2310" ua="false" sId="1"/>
  <rcc rId="2311" ua="false" sId="1"/>
  <rcc rId="2312" ua="false" sId="1"/>
  <rcc rId="2313" ua="false" sId="1"/>
  <rcc rId="2314" ua="false" sId="1"/>
  <rcc rId="2315" ua="false" sId="1"/>
  <rcc rId="2316" ua="false" sId="1"/>
  <rcc rId="2317" ua="false" sId="1"/>
  <rcc rId="2318" ua="false" sId="1"/>
  <rcc rId="2319" ua="false" sId="1"/>
  <rcc rId="2320" ua="false" sId="1"/>
  <rcc rId="2321" ua="false" sId="1"/>
  <rcc rId="2322" ua="false" sId="1"/>
  <rcc rId="2323" ua="false" sId="1"/>
  <rcc rId="2324" ua="false" sId="1"/>
  <rcc rId="2325" ua="false" sId="1"/>
  <rcc rId="2326" ua="false" sId="1"/>
  <rcc rId="2327" ua="false" sId="1"/>
  <rcc rId="2328" ua="false" sId="1"/>
  <rcc rId="2329" ua="false" sId="1"/>
  <rcc rId="2330" ua="false" sId="1"/>
  <rcc rId="2331" ua="false" sId="1"/>
  <rcc rId="2332" ua="false" sId="1"/>
  <rcc rId="2333" ua="false" sId="1"/>
  <rcc rId="2334" ua="false" sId="1"/>
  <rcc rId="2335" ua="false" sId="1"/>
  <rcc rId="2336" ua="false" sId="1"/>
  <rcc rId="2337" ua="false" sId="1"/>
  <rcc rId="2338" ua="false" sId="1"/>
  <rcc rId="2339" ua="false" sId="1"/>
  <rcc rId="2340" ua="false" sId="1"/>
  <rcc rId="2341" ua="false" sId="1"/>
  <rcc rId="2342" ua="false" sId="1"/>
  <rcc rId="2343" ua="false" sId="1"/>
  <rcc rId="2344" ua="false" sId="1"/>
  <rcc rId="2345" ua="false" sId="1"/>
  <rcc rId="2346" ua="false" sId="1"/>
  <rcc rId="2347" ua="false" sId="1"/>
  <rcc rId="2348" ua="false" sId="1"/>
  <rcc rId="2349" ua="false" sId="1"/>
  <rcc rId="2350" ua="false" sId="1"/>
  <rcc rId="2351" ua="false" sId="1"/>
  <rcc rId="2352" ua="false" sId="1"/>
  <rcc rId="2353" ua="false" sId="1"/>
  <rcc rId="2354" ua="false" sId="1"/>
  <rcc rId="2355" ua="false" sId="1"/>
  <rcc rId="2356" ua="false" sId="1"/>
  <rcc rId="2357" ua="false" sId="1"/>
  <rcc rId="2358" ua="false" sId="1"/>
  <rcc rId="2359" ua="false" sId="1"/>
  <rcc rId="2360" ua="false" sId="1"/>
  <rcc rId="2361" ua="false" sId="1"/>
  <rcc rId="2362" ua="false" sId="1"/>
  <rcc rId="2363" ua="false" sId="1"/>
  <rcc rId="2364" ua="false" sId="1"/>
  <rcc rId="2365" ua="false" sId="1"/>
  <rcc rId="2366" ua="false" sId="1"/>
  <rcc rId="2367" ua="false" sId="1"/>
  <rcc rId="2368" ua="false" sId="1"/>
  <rcc rId="2369" ua="false" sId="1"/>
  <rcc rId="2370" ua="false" sId="1"/>
  <rcc rId="2371" ua="false" sId="1"/>
  <rcc rId="2372" ua="false" sId="1"/>
  <rcc rId="2373" ua="false" sId="1"/>
  <rcc rId="2374" ua="false" sId="1"/>
  <rcc rId="2375" ua="false" sId="1"/>
  <rcc rId="2376" ua="false" sId="1"/>
  <rcc rId="2377" ua="false" sId="1"/>
  <rcc rId="2378" ua="false" sId="1"/>
  <rcc rId="2379" ua="false" sId="1"/>
  <rcc rId="2380" ua="false" sId="1"/>
  <rcc rId="2381" ua="false" sId="1"/>
  <rcc rId="2382" ua="false" sId="1"/>
  <rcc rId="2383" ua="false" sId="1"/>
  <rcc rId="2384" ua="false" sId="1"/>
  <rcc rId="2385" ua="false" sId="1"/>
  <rcc rId="2386" ua="false" sId="1"/>
  <rcc rId="2387" ua="false" sId="1"/>
  <rcc rId="2388" ua="false" sId="1"/>
  <rcc rId="2389" ua="false" sId="1"/>
  <rcc rId="2390" ua="false" sId="1"/>
  <rcc rId="2391" ua="false" sId="1"/>
  <rcc rId="2392" ua="false" sId="1"/>
  <rcc rId="2393" ua="false" sId="1"/>
  <rcc rId="2394" ua="false" sId="1"/>
  <rcc rId="2395" ua="false" sId="1"/>
  <rcc rId="2396" ua="false" sId="1"/>
  <rcc rId="2397" ua="false" sId="1"/>
  <rcc rId="2398" ua="false" sId="1"/>
  <rcc rId="2399" ua="false" sId="1"/>
  <rcc rId="2400" ua="false" sId="1"/>
  <rcc rId="2401" ua="false" sId="1"/>
  <rcc rId="2402" ua="false" sId="1"/>
  <rcc rId="2403" ua="false" sId="1"/>
  <rcc rId="2404" ua="false" sId="6">
    <nc r="F109" t="n">
      <v>63</v>
    </nc>
  </rcc>
  <rcc rId="2405" ua="false" sId="6">
    <nc r="C109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2406" ua="false" sId="6">
    <nc r="B109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nc>
  </rcc>
  <rcc rId="2407" ua="false" sId="1"/>
  <rcc rId="2408" ua="false" sId="6">
    <nc r="A109" t="inlineStr">
      <is>
        <r>
          <rPr>
            <sz val="11"/>
            <rFont val="Calibri"/>
            <family val="2"/>
            <charset val="1"/>
          </rPr>
          <t xml:space="preserve">Итого средств учета грызунов в помещениях</t>
        </r>
      </is>
    </nc>
  </rcc>
</revisions>
</file>

<file path=xl/revisions/revisionLog126.xml><?xml version="1.0" encoding="utf-8"?>
<revisions xmlns="http://schemas.openxmlformats.org/spreadsheetml/2006/main" xmlns:r="http://schemas.openxmlformats.org/officeDocument/2006/relationships">
  <rcc rId="2409" ua="false" sId="6">
    <nc r="A116" t="inlineStr">
      <is>
        <r>
          <rPr>
            <sz val="11"/>
            <rFont val="Calibri"/>
            <family val="2"/>
            <charset val="1"/>
          </rPr>
          <t xml:space="preserve">Зона упаковки (1 этаж )</t>
        </r>
      </is>
    </nc>
  </rcc>
  <rcc rId="2410" ua="false" sId="6">
    <oc r="A116" t="inlineStr">
      <is>
        <r>
          <rPr>
            <sz val="11"/>
            <rFont val="Calibri"/>
            <family val="2"/>
            <charset val="1"/>
          </rPr>
          <t xml:space="preserve">Зона упаковки (1 этаж )</t>
        </r>
      </is>
    </oc>
    <nc r="A116"/>
  </rcc>
  <rcc rId="2411" ua="false" sId="6">
    <nc r="A116" t="inlineStr">
      <is>
        <r>
          <rPr>
            <sz val="11"/>
            <rFont val="Calibri"/>
            <family val="2"/>
            <charset val="1"/>
          </rPr>
          <t xml:space="preserve">Зона хранения (1 этаж )</t>
        </r>
      </is>
    </nc>
  </rcc>
  <rcc rId="2412" ua="false" sId="6">
    <oc r="C11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16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2413" ua="false" sId="6">
    <oc r="D116" t="n">
      <v>7</v>
    </oc>
    <nc r="D116" t="n">
      <v>9</v>
    </nc>
  </rcc>
</revisions>
</file>

<file path=xl/revisions/revisionLog127.xml><?xml version="1.0" encoding="utf-8"?>
<revisions xmlns="http://schemas.openxmlformats.org/spreadsheetml/2006/main" xmlns:r="http://schemas.openxmlformats.org/officeDocument/2006/relationships">
  <rcc rId="2414" ua="false" sId="6">
    <nc r="D151" t="n">
      <v>8.9</v>
    </nc>
  </rcc>
  <rcc rId="2415" ua="false" sId="6">
    <nc r="E151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2416" ua="false" sId="6">
    <nc r="F151" t="n">
      <v>2</v>
    </nc>
  </rcc>
  <rcc rId="2417" ua="false" sId="6">
    <nc r="G151" t="n">
      <v>0</v>
    </nc>
  </rcc>
  <rcc rId="2418" ua="false" sId="6">
    <nc r="H151" t="n">
      <v>0</v>
    </nc>
  </rcc>
  <rcc rId="2419" ua="false" sId="6">
    <nc r="I151" t="n">
      <v>0</v>
    </nc>
  </rcc>
  <rcc rId="2420" ua="false" sId="6">
    <nc r="J151" t="n">
      <v>0</v>
    </nc>
  </rcc>
  <rcc rId="2421" ua="false" sId="6">
    <nc r="K151" t="n">
      <v>0</v>
    </nc>
  </rcc>
  <rcc rId="2422" ua="false" sId="6">
    <nc r="L151" t="n">
      <v>0</v>
    </nc>
  </rcc>
</revisions>
</file>

<file path=xl/revisions/revisionLog128.xml><?xml version="1.0" encoding="utf-8"?>
<revisions xmlns="http://schemas.openxmlformats.org/spreadsheetml/2006/main" xmlns:r="http://schemas.openxmlformats.org/officeDocument/2006/relationships">
  <rcc rId="2423" ua="false" sId="1">
    <oc r="C14" t="inlineStr">
      <is>
        <r>
          <rPr>
            <sz val="11"/>
            <rFont val="Calibri"/>
            <family val="2"/>
            <charset val="1"/>
          </rPr>
          <t xml:space="preserve">01.09.2024-30.09.2024 </t>
        </r>
      </is>
    </oc>
    <nc r="C14" t="inlineStr">
      <is>
        <r>
          <rPr>
            <sz val="11"/>
            <rFont val="Calibri"/>
            <family val="2"/>
            <charset val="1"/>
          </rPr>
          <t xml:space="preserve">01.10.2024-31.10.2024 </t>
        </r>
      </is>
    </nc>
  </rcc>
  <rcc rId="2424" ua="false" sId="4">
    <oc r="G4" t="n">
      <v>45540</v>
    </oc>
    <nc r="G4" t="n">
      <v>45581</v>
    </nc>
  </rcc>
</revisions>
</file>

<file path=xl/revisions/revisionLog129.xml><?xml version="1.0" encoding="utf-8"?>
<revisions xmlns="http://schemas.openxmlformats.org/spreadsheetml/2006/main" xmlns:r="http://schemas.openxmlformats.org/officeDocument/2006/relationships">
  <rcc rId="2425" ua="false" sId="3">
    <oc r="G18" t="e">
      <f>[5]'контрол лист'!F26</f>
    </oc>
    <nc r="G18" t="n">
      <v>8</v>
    </nc>
  </rcc>
</revisions>
</file>

<file path=xl/revisions/revisionLog13.xml><?xml version="1.0" encoding="utf-8"?>
<revisions xmlns="http://schemas.openxmlformats.org/spreadsheetml/2006/main" xmlns:r="http://schemas.openxmlformats.org/officeDocument/2006/relationships">
  <rcc rId="389" ua="false" sId="4">
    <oc r="B4" t="inlineStr">
      <is>
        <r>
          <rPr>
            <sz val="11"/>
            <rFont val="Calibri"/>
            <family val="2"/>
            <charset val="1"/>
          </rPr>
          <t xml:space="preserve">Раздевалки (2 этаж )</t>
        </r>
      </is>
    </oc>
    <nc r="B4"/>
  </rcc>
  <rcc rId="390" ua="false" sId="4">
    <oc r="B5" t="inlineStr">
      <is>
        <r>
          <rPr>
            <sz val="11"/>
            <rFont val="Calibri"/>
            <family val="2"/>
            <charset val="1"/>
          </rPr>
          <t xml:space="preserve">Комната приема пищи (2 этаж )</t>
        </r>
      </is>
    </oc>
    <nc r="B5"/>
  </rcc>
  <rcc rId="391" ua="false" sId="4">
    <oc r="B6" t="inlineStr">
      <is>
        <r>
          <rPr>
            <sz val="11"/>
            <rFont val="Calibri"/>
            <family val="2"/>
            <charset val="1"/>
          </rPr>
          <t xml:space="preserve">Коридор (1 этаж )</t>
        </r>
      </is>
    </oc>
    <nc r="B6"/>
  </rcc>
  <rcc rId="392" ua="false" sId="4">
    <oc r="B7" t="inlineStr">
      <is>
        <r>
          <rPr>
            <sz val="11"/>
            <rFont val="Calibri"/>
            <family val="2"/>
            <charset val="1"/>
          </rPr>
          <t xml:space="preserve">Комната приема пищи (2 этаж )</t>
        </r>
      </is>
    </oc>
    <nc r="B7"/>
  </rcc>
  <rcc rId="393" ua="false" sId="4">
    <oc r="B8" t="inlineStr">
      <is>
        <r>
          <rPr>
            <sz val="11"/>
            <rFont val="Calibri"/>
            <family val="2"/>
            <charset val="1"/>
          </rPr>
          <t xml:space="preserve">Цех стейков (2 этаж )</t>
        </r>
      </is>
    </oc>
    <nc r="B8"/>
  </rcc>
  <rcc rId="394" ua="false" sId="4">
    <oc r="B9" t="inlineStr">
      <is>
        <r>
          <rPr>
            <sz val="11"/>
            <rFont val="Calibri"/>
            <family val="2"/>
            <charset val="1"/>
          </rPr>
          <t xml:space="preserve">Зона Хранения (2 этаж )</t>
        </r>
      </is>
    </oc>
    <nc r="B9"/>
  </rcc>
  <rcc rId="395" ua="false" sId="4">
    <oc r="B10" t="inlineStr">
      <is>
        <r>
          <rPr>
            <sz val="11"/>
            <rFont val="Calibri"/>
            <family val="2"/>
            <charset val="1"/>
          </rPr>
          <t xml:space="preserve">Зона хранения (1 этаж )</t>
        </r>
      </is>
    </oc>
    <nc r="B10"/>
  </rcc>
  <rcc rId="396" ua="false" sId="4">
    <oc r="B11" t="inlineStr">
      <is>
        <r>
          <rPr>
            <sz val="11"/>
            <rFont val="Calibri"/>
            <family val="2"/>
            <charset val="1"/>
          </rPr>
          <t xml:space="preserve">Зона хранения ( 1 этаж )</t>
        </r>
      </is>
    </oc>
    <nc r="B11"/>
  </rcc>
  <rcc rId="397" ua="false" sId="4">
    <oc r="B12" t="inlineStr">
      <is>
        <r>
          <rPr>
            <sz val="11"/>
            <rFont val="Calibri"/>
            <family val="2"/>
            <charset val="1"/>
          </rPr>
          <t xml:space="preserve">Тримминг (1 этаж )</t>
        </r>
      </is>
    </oc>
    <nc r="B12"/>
  </rcc>
  <rcc rId="398" ua="false" sId="4">
    <oc r="B13" t="inlineStr">
      <is>
        <r>
          <rPr>
            <sz val="11"/>
            <rFont val="Calibri"/>
            <family val="2"/>
            <charset val="1"/>
          </rPr>
          <t xml:space="preserve">Тримминг (1 этаж )</t>
        </r>
      </is>
    </oc>
    <nc r="B13"/>
  </rcc>
  <rcc rId="399" ua="false" sId="4">
    <oc r="B14" t="inlineStr">
      <is>
        <r>
          <rPr>
            <sz val="11"/>
            <rFont val="Calibri"/>
            <family val="2"/>
            <charset val="1"/>
          </rPr>
          <t xml:space="preserve">Иньекторная ( 1 этаж )</t>
        </r>
      </is>
    </oc>
    <nc r="B14"/>
  </rcc>
  <rcc rId="400" ua="false" sId="4">
    <oc r="B15" t="inlineStr">
      <is>
        <r>
          <rPr>
            <sz val="11"/>
            <rFont val="Calibri"/>
            <family val="2"/>
            <charset val="1"/>
          </rPr>
          <t xml:space="preserve">Цех жиловки (1 этаж )</t>
        </r>
      </is>
    </oc>
    <nc r="B15"/>
  </rcc>
  <rcc rId="401" ua="false" sId="4">
    <oc r="B16" t="inlineStr">
      <is>
        <r>
          <rPr>
            <sz val="11"/>
            <rFont val="Calibri"/>
            <family val="2"/>
            <charset val="1"/>
          </rPr>
          <t xml:space="preserve">Цех жиловки (1 этаж )</t>
        </r>
      </is>
    </oc>
    <nc r="B16"/>
  </rcc>
  <rcc rId="402" ua="false" sId="4">
    <oc r="B17" t="inlineStr">
      <is>
        <r>
          <rPr>
            <sz val="11"/>
            <rFont val="Calibri"/>
            <family val="2"/>
            <charset val="1"/>
          </rPr>
          <t xml:space="preserve">Приемка сырья (1 этаж)</t>
        </r>
      </is>
    </oc>
    <nc r="B17"/>
  </rcc>
  <rcc rId="403" ua="false" sId="4">
    <oc r="B18" t="inlineStr">
      <is>
        <r>
          <rPr>
            <sz val="11"/>
            <rFont val="Calibri"/>
            <family val="2"/>
            <charset val="1"/>
          </rPr>
          <t xml:space="preserve">Зона упаковки (1 этаж )</t>
        </r>
      </is>
    </oc>
    <nc r="B18"/>
  </rcc>
  <rcc rId="404" ua="false" sId="4">
    <oc r="B19" t="inlineStr">
      <is>
        <r>
          <rPr>
            <sz val="11"/>
            <rFont val="Calibri"/>
            <family val="2"/>
            <charset val="1"/>
          </rPr>
          <t xml:space="preserve">Зона упаковки (1 этаж )</t>
        </r>
      </is>
    </oc>
    <nc r="B19"/>
  </rcc>
  <rcc rId="405" ua="false" sId="4">
    <oc r="B20" t="inlineStr">
      <is>
        <r>
          <rPr>
            <sz val="11"/>
            <rFont val="Calibri"/>
            <family val="2"/>
            <charset val="1"/>
          </rPr>
          <t xml:space="preserve">Зона выгрузки (1 этаж )</t>
        </r>
      </is>
    </oc>
    <nc r="B20"/>
  </rcc>
  <rcc rId="406" ua="false" sId="4">
    <oc r="B21" t="inlineStr">
      <is>
        <r>
          <rPr>
            <sz val="11"/>
            <rFont val="Calibri"/>
            <family val="2"/>
            <charset val="1"/>
          </rPr>
          <t xml:space="preserve">Склад шоковой заморозки (1 этаж)</t>
        </r>
      </is>
    </oc>
    <nc r="B21"/>
  </rcc>
  <rcc rId="407" ua="false" sId="4">
    <oc r="B22" t="inlineStr">
      <is>
        <r>
          <rPr>
            <sz val="11"/>
            <rFont val="Calibri"/>
            <family val="2"/>
            <charset val="1"/>
          </rPr>
          <t xml:space="preserve">Склад шоковой заморозки (1 этаж)</t>
        </r>
      </is>
    </oc>
    <nc r="B22"/>
  </rcc>
  <rcc rId="408" ua="false" sId="4">
    <oc r="B23" t="inlineStr">
      <is>
        <r>
          <rPr>
            <sz val="11"/>
            <rFont val="Calibri"/>
            <family val="2"/>
            <charset val="1"/>
          </rPr>
          <t xml:space="preserve">Контур здания</t>
        </r>
      </is>
    </oc>
    <nc r="B23"/>
  </rcc>
  <rcc rId="409" ua="false" sId="4">
    <oc r="B24" t="inlineStr">
      <is>
        <r>
          <rPr>
            <sz val="11"/>
            <rFont val="Calibri"/>
            <family val="2"/>
            <charset val="1"/>
          </rPr>
          <t xml:space="preserve">Территория СГП камера хранения</t>
        </r>
      </is>
    </oc>
    <nc r="B24"/>
  </rcc>
  <rcc rId="410" ua="false" sId="4">
    <oc r="B25" t="inlineStr">
      <is>
        <r>
          <rPr>
            <sz val="11"/>
            <rFont val="Calibri"/>
            <family val="2"/>
            <charset val="1"/>
          </rPr>
          <t xml:space="preserve">Территория СГП  </t>
        </r>
      </is>
    </oc>
    <nc r="B25"/>
  </rcc>
  <rcc rId="411" ua="false" sId="4">
    <oc r="C4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oc>
    <nc r="C4"/>
  </rcc>
  <rcc rId="412" ua="false" sId="4">
    <oc r="C5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oc>
    <nc r="C5"/>
  </rcc>
  <rcc rId="413" ua="false" sId="4">
    <oc r="C6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oc>
    <nc r="C6"/>
  </rcc>
  <rcc rId="414" ua="false" sId="4">
    <oc r="C7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oc>
    <nc r="C7"/>
  </rcc>
  <rcc rId="415" ua="false" sId="4">
    <oc r="C8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oc>
    <nc r="C8"/>
  </rcc>
  <rcc rId="416" ua="false" sId="4">
    <oc r="C9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oc>
    <nc r="C9"/>
  </rcc>
  <rcc rId="417" ua="false" sId="4">
    <oc r="C10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oc>
    <nc r="C10"/>
  </rcc>
  <rcc rId="418" ua="false" sId="4">
    <oc r="C11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oc>
    <nc r="C11"/>
  </rcc>
  <rcc rId="419" ua="false" sId="4">
    <oc r="C12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oc>
    <nc r="C12"/>
  </rcc>
  <rcc rId="420" ua="false" sId="4">
    <oc r="C13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oc>
    <nc r="C13"/>
  </rcc>
  <rcc rId="421" ua="false" sId="4">
    <oc r="C14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oc>
    <nc r="C14"/>
  </rcc>
  <rcc rId="422" ua="false" sId="4">
    <oc r="C15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oc>
    <nc r="C15"/>
  </rcc>
  <rcc rId="423" ua="false" sId="4">
    <oc r="C16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oc>
    <nc r="C16"/>
  </rcc>
  <rcc rId="424" ua="false" sId="4">
    <oc r="C17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oc>
    <nc r="C17"/>
  </rcc>
  <rcc rId="425" ua="false" sId="4">
    <oc r="C18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oc>
    <nc r="C18"/>
  </rcc>
  <rcc rId="426" ua="false" sId="4">
    <oc r="C19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oc>
    <nc r="C19"/>
  </rcc>
  <rcc rId="427" ua="false" sId="4">
    <oc r="C20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oc>
    <nc r="C20"/>
  </rcc>
  <rcc rId="428" ua="false" sId="4">
    <oc r="C21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oc>
    <nc r="C21"/>
  </rcc>
  <rcc rId="429" ua="false" sId="4">
    <oc r="C22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oc>
    <nc r="C22"/>
  </rcc>
  <rcc rId="430" ua="false" sId="4">
    <oc r="C23" t="inlineStr">
      <is>
        <r>
          <rPr>
            <sz val="11"/>
            <rFont val="Calibri"/>
            <family val="2"/>
            <charset val="1"/>
          </rPr>
          <t xml:space="preserve">2 контур защиты</t>
        </r>
      </is>
    </oc>
    <nc r="C23"/>
  </rcc>
  <rcc rId="431" ua="false" sId="4">
    <oc r="C24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oc>
    <nc r="C24"/>
  </rcc>
  <rcc rId="432" ua="false" sId="4">
    <oc r="C25" t="inlineStr">
      <is>
        <r>
          <rPr>
            <sz val="11"/>
            <rFont val="Calibri"/>
            <family val="2"/>
            <charset val="1"/>
          </rPr>
          <t xml:space="preserve">2 контур защиты</t>
        </r>
      </is>
    </oc>
    <nc r="C25"/>
  </rcc>
  <rcc rId="433" ua="false" sId="4">
    <oc r="D4" t="inlineStr">
      <is>
        <r>
          <rPr>
            <sz val="11"/>
            <rFont val="Calibri"/>
            <family val="2"/>
            <charset val="1"/>
          </rPr>
          <t xml:space="preserve">ИМ</t>
        </r>
      </is>
    </oc>
    <nc r="D4"/>
  </rcc>
  <rcc rId="434" ua="false" sId="4">
    <oc r="D5" t="inlineStr">
      <is>
        <r>
          <rPr>
            <sz val="11"/>
            <rFont val="Calibri"/>
            <family val="2"/>
            <charset val="1"/>
          </rPr>
          <t xml:space="preserve">ИМ</t>
        </r>
      </is>
    </oc>
    <nc r="D5"/>
  </rcc>
  <rcc rId="435" ua="false" sId="4">
    <oc r="D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6"/>
  </rcc>
  <rcc rId="436" ua="false" sId="4">
    <oc r="D7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7"/>
  </rcc>
  <rcc rId="437" ua="false" sId="4">
    <oc r="D8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8"/>
  </rcc>
  <rcc rId="438" ua="false" sId="4">
    <oc r="D9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9"/>
  </rcc>
  <rcc rId="439" ua="false" sId="4">
    <oc r="D10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10"/>
  </rcc>
  <rcc rId="440" ua="false" sId="4">
    <oc r="D11" t="inlineStr">
      <is>
        <r>
          <rPr>
            <sz val="11"/>
            <rFont val="Calibri"/>
            <family val="2"/>
            <charset val="1"/>
          </rPr>
          <t xml:space="preserve">ИМ</t>
        </r>
      </is>
    </oc>
    <nc r="D11"/>
  </rcc>
  <rcc rId="441" ua="false" sId="4">
    <oc r="D12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12"/>
  </rcc>
  <rcc rId="442" ua="false" sId="4">
    <oc r="D13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13"/>
  </rcc>
  <rcc rId="443" ua="false" sId="4">
    <oc r="D14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14"/>
  </rcc>
  <rcc rId="444" ua="false" sId="4">
    <oc r="D15" t="inlineStr">
      <is>
        <r>
          <rPr>
            <sz val="11"/>
            <rFont val="Calibri"/>
            <family val="2"/>
            <charset val="1"/>
          </rPr>
          <t xml:space="preserve">ИМ</t>
        </r>
      </is>
    </oc>
    <nc r="D15"/>
  </rcc>
  <rcc rId="445" ua="false" sId="4">
    <oc r="D1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16"/>
  </rcc>
  <rcc rId="446" ua="false" sId="4">
    <oc r="D17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17"/>
  </rcc>
  <rcc rId="447" ua="false" sId="4">
    <oc r="D18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18"/>
  </rcc>
  <rcc rId="448" ua="false" sId="4">
    <oc r="D19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19"/>
  </rcc>
  <rcc rId="449" ua="false" sId="4">
    <oc r="D20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20"/>
  </rcc>
  <rcc rId="450" ua="false" sId="4">
    <oc r="D21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1"/>
  </rcc>
  <rcc rId="451" ua="false" sId="4">
    <oc r="D22" t="inlineStr">
      <is>
        <r>
          <rPr>
            <sz val="11"/>
            <rFont val="Calibri"/>
            <family val="2"/>
            <charset val="1"/>
          </rPr>
          <t xml:space="preserve">ИЛ </t>
        </r>
      </is>
    </oc>
    <nc r="D22"/>
  </rcc>
  <rcc rId="452" ua="false" sId="4">
    <oc r="D23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3"/>
  </rcc>
  <rcc rId="453" ua="false" sId="4">
    <oc r="D24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4"/>
  </rcc>
  <rcc rId="454" ua="false" sId="4">
    <oc r="D25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5"/>
  </rcc>
  <rcc rId="455" ua="false" sId="4">
    <nc r="B4" t="inlineStr">
      <is>
        <r>
          <rPr>
            <sz val="11"/>
            <rFont val="Calibri"/>
            <family val="2"/>
            <charset val="1"/>
          </rPr>
          <t xml:space="preserve">Раздевалки (2 этаж)</t>
        </r>
      </is>
    </nc>
  </rcc>
  <rcc rId="456" ua="false" sId="4">
    <nc r="B5" t="inlineStr">
      <is>
        <r>
          <rPr>
            <sz val="11"/>
            <rFont val="Calibri"/>
            <family val="2"/>
            <charset val="1"/>
          </rPr>
          <t xml:space="preserve">Комната приема пищи (2 этаж)</t>
        </r>
      </is>
    </nc>
  </rcc>
  <rcc rId="457" ua="false" sId="4">
    <nc r="B6" t="inlineStr">
      <is>
        <r>
          <rPr>
            <sz val="11"/>
            <rFont val="Calibri"/>
            <family val="2"/>
            <charset val="1"/>
          </rPr>
          <t xml:space="preserve">Цех жиловки (1  этаж)</t>
        </r>
      </is>
    </nc>
  </rcc>
  <rcc rId="458" ua="false" sId="4">
    <nc r="B7" t="inlineStr">
      <is>
        <r>
          <rPr>
            <sz val="11"/>
            <rFont val="Calibri"/>
            <family val="2"/>
            <charset val="1"/>
          </rPr>
          <t xml:space="preserve">Зона упаковки (1 этаж )</t>
        </r>
      </is>
    </nc>
  </rcc>
  <rcc rId="459" ua="false" sId="4">
    <nc r="B8" t="inlineStr">
      <is>
        <r>
          <rPr>
            <sz val="11"/>
            <rFont val="Calibri"/>
            <family val="2"/>
            <charset val="1"/>
          </rPr>
          <t xml:space="preserve">Коридор (2 этаж )</t>
        </r>
      </is>
    </nc>
  </rcc>
  <rcc rId="460" ua="false" sId="4">
    <nc r="B9" t="inlineStr">
      <is>
        <r>
          <rPr>
            <sz val="11"/>
            <rFont val="Calibri"/>
            <family val="2"/>
            <charset val="1"/>
          </rPr>
          <t xml:space="preserve">Комната приема пищи (2 этаж)</t>
        </r>
      </is>
    </nc>
  </rcc>
  <rcc rId="461" ua="false" sId="4">
    <nc r="B10" t="inlineStr">
      <is>
        <r>
          <rPr>
            <sz val="11"/>
            <rFont val="Calibri"/>
            <family val="2"/>
            <charset val="1"/>
          </rPr>
          <t xml:space="preserve">Цех стейков (2 этаж)</t>
        </r>
      </is>
    </nc>
  </rcc>
  <rcc rId="462" ua="false" sId="4">
    <nc r="B11" t="inlineStr">
      <is>
        <r>
          <rPr>
            <sz val="11"/>
            <rFont val="Calibri"/>
            <family val="2"/>
            <charset val="1"/>
          </rPr>
          <t xml:space="preserve">Зона хранения (1 этаж )</t>
        </r>
      </is>
    </nc>
  </rcc>
  <rcc rId="463" ua="false" sId="4">
    <nc r="B12" t="inlineStr">
      <is>
        <r>
          <rPr>
            <sz val="11"/>
            <rFont val="Calibri"/>
            <family val="2"/>
            <charset val="1"/>
          </rPr>
          <t xml:space="preserve">Цех жиловки (1  этаж)</t>
        </r>
      </is>
    </nc>
  </rcc>
  <rcc rId="464" ua="false" sId="4">
    <nc r="B13" t="inlineStr">
      <is>
        <r>
          <rPr>
            <sz val="11"/>
            <rFont val="Calibri"/>
            <family val="2"/>
            <charset val="1"/>
          </rPr>
          <t xml:space="preserve">Приемка сырья (1 этаж )</t>
        </r>
      </is>
    </nc>
  </rcc>
  <rcc rId="465" ua="false" sId="4">
    <nc r="B14" t="inlineStr">
      <is>
        <r>
          <rPr>
            <sz val="11"/>
            <rFont val="Calibri"/>
            <family val="2"/>
            <charset val="1"/>
          </rPr>
          <t xml:space="preserve">Раздевалки (2 этаж)</t>
        </r>
      </is>
    </nc>
  </rcc>
  <rcc rId="466" ua="false" sId="4">
    <nc r="B15" t="inlineStr">
      <is>
        <r>
          <rPr>
            <sz val="11"/>
            <rFont val="Calibri"/>
            <family val="2"/>
            <charset val="1"/>
          </rPr>
          <t xml:space="preserve">Хозяйственное помещение (2 этаж )</t>
        </r>
      </is>
    </nc>
  </rcc>
  <rcc rId="467" ua="false" sId="4">
    <nc r="B16" t="inlineStr">
      <is>
        <r>
          <rPr>
            <sz val="11"/>
            <rFont val="Calibri"/>
            <family val="2"/>
            <charset val="1"/>
          </rPr>
          <t xml:space="preserve">Коридор (2 этаж )</t>
        </r>
      </is>
    </nc>
  </rcc>
  <rcc rId="468" ua="false" sId="4">
    <nc r="B17" t="inlineStr">
      <is>
        <r>
          <rPr>
            <sz val="11"/>
            <rFont val="Calibri"/>
            <family val="2"/>
            <charset val="1"/>
          </rPr>
          <t xml:space="preserve">Комната приема пищи (2 этаж)</t>
        </r>
      </is>
    </nc>
  </rcc>
  <rcc rId="469" ua="false" sId="4">
    <nc r="B18" t="inlineStr">
      <is>
        <r>
          <rPr>
            <sz val="11"/>
            <rFont val="Calibri"/>
            <family val="2"/>
            <charset val="1"/>
          </rPr>
          <t xml:space="preserve">Цех стейков (2 этаж)</t>
        </r>
      </is>
    </nc>
  </rcc>
  <rcc rId="470" ua="false" sId="4">
    <nc r="B19" t="inlineStr">
      <is>
        <r>
          <rPr>
            <sz val="11"/>
            <rFont val="Calibri"/>
            <family val="2"/>
            <charset val="1"/>
          </rPr>
          <t xml:space="preserve">Цех упаковки (1 этаж )</t>
        </r>
      </is>
    </nc>
  </rcc>
  <rcc rId="471" ua="false" sId="4">
    <nc r="B20" t="inlineStr">
      <is>
        <r>
          <rPr>
            <sz val="11"/>
            <rFont val="Calibri"/>
            <family val="2"/>
            <charset val="1"/>
          </rPr>
          <t xml:space="preserve">Тримминг (1 этаж )</t>
        </r>
      </is>
    </nc>
  </rcc>
  <rcc rId="472" ua="false" sId="4">
    <nc r="B21" t="inlineStr">
      <is>
        <r>
          <rPr>
            <sz val="11"/>
            <rFont val="Calibri"/>
            <family val="2"/>
            <charset val="1"/>
          </rPr>
          <t xml:space="preserve">Иньекторная (1 этаж )</t>
        </r>
      </is>
    </nc>
  </rcc>
  <rcc rId="473" ua="false" sId="4">
    <nc r="B22" t="inlineStr">
      <is>
        <r>
          <rPr>
            <sz val="11"/>
            <rFont val="Calibri"/>
            <family val="2"/>
            <charset val="1"/>
          </rPr>
          <t xml:space="preserve">Цех жиловки (1  этаж)</t>
        </r>
      </is>
    </nc>
  </rcc>
  <rcc rId="474" ua="false" sId="4">
    <nc r="B23" t="inlineStr">
      <is>
        <r>
          <rPr>
            <sz val="11"/>
            <rFont val="Calibri"/>
            <family val="2"/>
            <charset val="1"/>
          </rPr>
          <t xml:space="preserve">Зона хранения (1 этаж )</t>
        </r>
      </is>
    </nc>
  </rcc>
  <rcc rId="475" ua="false" sId="4">
    <nc r="B24" t="inlineStr">
      <is>
        <r>
          <rPr>
            <sz val="11"/>
            <rFont val="Calibri"/>
            <family val="2"/>
            <charset val="1"/>
          </rPr>
          <t xml:space="preserve">Склад шоковой заморозки (1 этаж )</t>
        </r>
      </is>
    </nc>
  </rcc>
  <rcc rId="476" ua="false" sId="4">
    <nc r="B25" t="inlineStr">
      <is>
        <r>
          <rPr>
            <sz val="11"/>
            <rFont val="Calibri"/>
            <family val="2"/>
            <charset val="1"/>
          </rPr>
          <t xml:space="preserve">Склад ККТ (1 этаж )</t>
        </r>
      </is>
    </nc>
  </rcc>
  <rcc rId="477" ua="false" sId="4">
    <nc r="B26" t="inlineStr">
      <is>
        <r>
          <rPr>
            <sz val="11"/>
            <rFont val="Calibri"/>
            <family val="2"/>
            <charset val="1"/>
          </rPr>
          <t xml:space="preserve">Камера Хранения СГП (1 этаж)</t>
        </r>
      </is>
    </nc>
  </rcc>
  <rcc rId="478" ua="false" sId="4">
    <oc r="B27" t="inlineStr">
      <is>
        <r>
          <rPr>
            <sz val="11"/>
            <rFont val="Calibri"/>
            <family val="2"/>
            <charset val="1"/>
          </rPr>
          <t xml:space="preserve">Составил:</t>
        </r>
      </is>
    </oc>
    <nc r="B27" t="inlineStr">
      <is>
        <r>
          <rPr>
            <sz val="11"/>
            <rFont val="Calibri"/>
            <family val="2"/>
            <charset val="1"/>
          </rPr>
          <t xml:space="preserve">Периметр здания </t>
        </r>
      </is>
    </nc>
  </rcc>
  <rcc rId="479" ua="false" sId="4">
    <oc r="B36" t="inlineStr">
      <is>
        <r>
          <rPr>
            <sz val="11"/>
            <rFont val="Calibri"/>
            <family val="2"/>
            <charset val="1"/>
          </rPr>
          <t xml:space="preserve">Специалист по пест контролю ООО «Альфадез»</t>
        </r>
      </is>
    </oc>
    <nc r="B36" t="inlineStr">
      <is>
        <r>
          <rPr>
            <sz val="11"/>
            <rFont val="Calibri"/>
            <family val="2"/>
            <charset val="1"/>
          </rPr>
          <t xml:space="preserve">Периметр здания территории СГП</t>
        </r>
      </is>
    </nc>
  </rcc>
  <rcc rId="480" ua="false" sId="4">
    <nc r="C4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481" ua="false" sId="4">
    <nc r="C5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482" ua="false" sId="4">
    <nc r="C6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483" ua="false" sId="4">
    <nc r="C7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484" ua="false" sId="4">
    <nc r="C8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485" ua="false" sId="4">
    <nc r="C9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486" ua="false" sId="4">
    <nc r="C10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487" ua="false" sId="4">
    <nc r="C11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488" ua="false" sId="4">
    <nc r="C12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489" ua="false" sId="4">
    <nc r="C13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490" ua="false" sId="4">
    <nc r="C14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491" ua="false" sId="4">
    <nc r="C15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492" ua="false" sId="4">
    <nc r="C16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493" ua="false" sId="4">
    <nc r="C17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494" ua="false" sId="4">
    <nc r="C18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495" ua="false" sId="4">
    <nc r="C19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496" ua="false" sId="4">
    <nc r="C20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497" ua="false" sId="4">
    <nc r="C21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498" ua="false" sId="4">
    <nc r="C22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499" ua="false" sId="4">
    <nc r="C23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500" ua="false" sId="4">
    <nc r="C24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501" ua="false" sId="4">
    <nc r="C25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502" ua="false" sId="4">
    <nc r="C26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503" ua="false" sId="4">
    <nc r="C27" t="inlineStr">
      <is>
        <r>
          <rPr>
            <sz val="11"/>
            <rFont val="Calibri"/>
            <family val="2"/>
            <charset val="1"/>
          </rPr>
          <t xml:space="preserve">2 контур защиты</t>
        </r>
      </is>
    </nc>
  </rcc>
  <rcc rId="504" ua="false" sId="4">
    <nc r="C36" t="inlineStr">
      <is>
        <r>
          <rPr>
            <sz val="11"/>
            <rFont val="Calibri"/>
            <family val="2"/>
            <charset val="1"/>
          </rPr>
          <t xml:space="preserve">2 контур защиты</t>
        </r>
      </is>
    </nc>
  </rcc>
  <rcc rId="505" ua="false" sId="4">
    <nc r="D4" t="inlineStr">
      <is>
        <r>
          <rPr>
            <sz val="11"/>
            <rFont val="Calibri"/>
            <family val="2"/>
            <charset val="1"/>
          </rPr>
          <t xml:space="preserve">ИМ</t>
        </r>
      </is>
    </nc>
  </rcc>
  <rcc rId="506" ua="false" sId="4">
    <nc r="D5" t="inlineStr">
      <is>
        <r>
          <rPr>
            <sz val="11"/>
            <rFont val="Calibri"/>
            <family val="2"/>
            <charset val="1"/>
          </rPr>
          <t xml:space="preserve">ИМ</t>
        </r>
      </is>
    </nc>
  </rcc>
  <rcc rId="507" ua="false" sId="4">
    <nc r="D6" t="inlineStr">
      <is>
        <r>
          <rPr>
            <sz val="11"/>
            <rFont val="Calibri"/>
            <family val="2"/>
            <charset val="1"/>
          </rPr>
          <t xml:space="preserve">ИМ</t>
        </r>
      </is>
    </nc>
  </rcc>
  <rcc rId="508" ua="false" sId="4">
    <nc r="D7" t="inlineStr">
      <is>
        <r>
          <rPr>
            <sz val="11"/>
            <rFont val="Calibri"/>
            <family val="2"/>
            <charset val="1"/>
          </rPr>
          <t xml:space="preserve">ИМ</t>
        </r>
      </is>
    </nc>
  </rcc>
  <rcc rId="509" ua="false" sId="4">
    <nc r="D8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510" ua="false" sId="4">
    <nc r="D9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511" ua="false" sId="4">
    <nc r="D10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512" ua="false" sId="4">
    <nc r="D11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513" ua="false" sId="4">
    <nc r="D12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514" ua="false" sId="4">
    <nc r="D13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515" ua="false" sId="4">
    <nc r="D14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516" ua="false" sId="4">
    <nc r="D15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517" ua="false" sId="4">
    <nc r="D16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518" ua="false" sId="4">
    <nc r="D17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519" ua="false" sId="4">
    <nc r="D18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520" ua="false" sId="4">
    <nc r="D19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521" ua="false" sId="4">
    <nc r="D20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522" ua="false" sId="4">
    <nc r="D21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523" ua="false" sId="4">
    <nc r="D22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524" ua="false" sId="4">
    <nc r="D23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525" ua="false" sId="4">
    <nc r="D24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526" ua="false" sId="4">
    <nc r="D25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527" ua="false" sId="4">
    <n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528" ua="false" sId="4">
    <nc r="D27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529" ua="false" sId="4">
    <nc r="D36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530" ua="false" sId="4">
    <oc r="E4" t="n">
      <v>4</v>
    </oc>
    <nc r="E4"/>
  </rcc>
  <rcc rId="531" ua="false" sId="4">
    <oc r="E5" t="n">
      <v>2</v>
    </oc>
    <nc r="E5"/>
  </rcc>
  <rcc rId="532" ua="false" sId="4">
    <oc r="E6" t="n">
      <v>1</v>
    </oc>
    <nc r="E6"/>
  </rcc>
  <rcc rId="533" ua="false" sId="4">
    <oc r="E7" t="n">
      <v>2</v>
    </oc>
    <nc r="E7"/>
  </rcc>
  <rcc rId="534" ua="false" sId="4">
    <oc r="E8" t="n">
      <v>1</v>
    </oc>
    <nc r="E8"/>
  </rcc>
  <rcc rId="535" ua="false" sId="4">
    <oc r="E9" t="n">
      <v>2</v>
    </oc>
    <nc r="E9"/>
  </rcc>
  <rcc rId="536" ua="false" sId="4">
    <oc r="E10" t="n">
      <v>5</v>
    </oc>
    <nc r="E10"/>
  </rcc>
  <rcc rId="537" ua="false" sId="4">
    <oc r="E11" t="n">
      <v>1</v>
    </oc>
    <nc r="E11"/>
  </rcc>
  <rcc rId="538" ua="false" sId="4">
    <oc r="E12" t="n">
      <v>1</v>
    </oc>
    <nc r="E12"/>
  </rcc>
  <rcc rId="539" ua="false" sId="4">
    <oc r="E13" t="n">
      <v>1</v>
    </oc>
    <nc r="E13"/>
  </rcc>
  <rcc rId="540" ua="false" sId="4">
    <oc r="E14" t="n">
      <v>1</v>
    </oc>
    <nc r="E14"/>
  </rcc>
  <rcc rId="541" ua="false" sId="4">
    <oc r="E15" t="n">
      <v>1</v>
    </oc>
    <nc r="E15"/>
  </rcc>
  <rcc rId="542" ua="false" sId="4">
    <oc r="E16" t="n">
      <v>1</v>
    </oc>
    <nc r="E16"/>
  </rcc>
  <rcc rId="543" ua="false" sId="4">
    <oc r="E17" t="n">
      <v>1</v>
    </oc>
    <nc r="E17"/>
  </rcc>
  <rcc rId="544" ua="false" sId="4">
    <oc r="E18" t="n">
      <v>2</v>
    </oc>
    <nc r="E18"/>
  </rcc>
  <rcc rId="545" ua="false" sId="4">
    <oc r="E19" t="n">
      <v>1</v>
    </oc>
    <nc r="E19"/>
  </rcc>
  <rcc rId="546" ua="false" sId="4">
    <oc r="E20" t="n">
      <v>1</v>
    </oc>
    <nc r="E20"/>
  </rcc>
  <rcc rId="547" ua="false" sId="4">
    <oc r="E21" t="n">
      <v>2</v>
    </oc>
    <nc r="E21"/>
  </rcc>
  <rcc rId="548" ua="false" sId="4">
    <oc r="E22" t="n">
      <v>1</v>
    </oc>
    <nc r="E22"/>
  </rcc>
  <rcc rId="549" ua="false" sId="4">
    <oc r="E23" t="n">
      <v>9</v>
    </oc>
    <nc r="E23"/>
  </rcc>
  <rcc rId="550" ua="false" sId="4">
    <oc r="E24" t="n">
      <v>2</v>
    </oc>
    <nc r="E24"/>
  </rcc>
  <rcc rId="551" ua="false" sId="4">
    <oc r="E25" t="n">
      <v>9</v>
    </oc>
    <nc r="E25"/>
  </rcc>
  <rrc rId="552" ua="false" sId="4" eol="0" ref="56:56" action="insertRow"/>
  <rrc rId="553" ua="false" sId="4" eol="0" ref="37:37" action="insertRow"/>
  <rcc rId="554" ua="false" sId="4">
    <nc r="B38" t="inlineStr">
      <is>
        <r>
          <rPr>
            <sz val="11"/>
            <rFont val="Calibri"/>
            <family val="2"/>
            <charset val="1"/>
          </rPr>
          <t xml:space="preserve">Руденко В.Н.</t>
        </r>
      </is>
    </nc>
  </rcc>
  <rcc rId="555" ua="false" sId="4">
    <oc r="F36" t="inlineStr">
      <is>
        <r>
          <rPr>
            <sz val="11"/>
            <rFont val="Calibri"/>
            <family val="2"/>
            <charset val="1"/>
          </rPr>
          <t xml:space="preserve">Руденко В.Н.</t>
        </r>
      </is>
    </oc>
    <nc r="F36"/>
  </rcc>
</revisions>
</file>

<file path=xl/revisions/revisionLog130.xml><?xml version="1.0" encoding="utf-8"?>
<revisions xmlns="http://schemas.openxmlformats.org/spreadsheetml/2006/main" xmlns:r="http://schemas.openxmlformats.org/officeDocument/2006/relationships">
  <rcc rId="2426" ua="false" sId="4">
    <oc r="G4" t="n">
      <v>45490</v>
    </oc>
    <nc r="G4" t="n">
      <v>45510</v>
    </nc>
  </rcc>
</revisions>
</file>

<file path=xl/revisions/revisionLog131.xml><?xml version="1.0" encoding="utf-8"?>
<revisions xmlns="http://schemas.openxmlformats.org/spreadsheetml/2006/main" xmlns:r="http://schemas.openxmlformats.org/officeDocument/2006/relationships">
  <rcc rId="2427" ua="false" sId="6">
    <oc r="B118" t="inlineStr">
      <is>
        <r>
          <rPr>
            <sz val="11"/>
            <rFont val="Calibri"/>
            <family val="2"/>
            <charset val="1"/>
          </rPr>
          <t xml:space="preserve">2 контур</t>
        </r>
      </is>
    </oc>
    <nc r="B118" t="inlineStr">
      <is>
        <r>
          <rPr>
            <sz val="11"/>
            <rFont val="Calibri"/>
            <family val="2"/>
            <charset val="1"/>
          </rPr>
          <t xml:space="preserve">2 контур защиты</t>
        </r>
      </is>
    </nc>
  </rcc>
  <rcc rId="2428" ua="false" sId="6">
    <nc r="C118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2429" ua="false" sId="6">
    <nc r="D118" t="inlineStr">
      <is>
        <r>
          <rPr>
            <sz val="11"/>
            <rFont val="Calibri"/>
            <family val="2"/>
            <charset val="1"/>
          </rPr>
          <t xml:space="preserve">10-18</t>
        </r>
      </is>
    </nc>
  </rcc>
  <rcc rId="2430" ua="false" sId="6">
    <nc r="E118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2431" ua="false" sId="6">
    <nc r="F118" t="n">
      <v>9</v>
    </nc>
  </rcc>
  <rcc rId="2432" ua="false" sId="6">
    <nc r="G118" t="n">
      <v>0</v>
    </nc>
  </rcc>
  <rcc rId="2433" ua="false" sId="6">
    <nc r="H118" t="n">
      <v>0</v>
    </nc>
  </rcc>
  <rcc rId="2434" ua="false" sId="6">
    <nc r="I118" t="n">
      <v>0</v>
    </nc>
  </rcc>
  <rcc rId="2435" ua="false" sId="6">
    <nc r="J118" t="n">
      <v>0</v>
    </nc>
  </rcc>
  <rcc rId="2436" ua="false" sId="6">
    <nc r="K118" t="n">
      <v>0</v>
    </nc>
  </rcc>
  <rcc rId="2437" ua="false" sId="6">
    <nc r="L118" t="n">
      <v>0</v>
    </nc>
  </rcc>
</revisions>
</file>

<file path=xl/revisions/revisionLog132.xml><?xml version="1.0" encoding="utf-8"?>
<revisions xmlns="http://schemas.openxmlformats.org/spreadsheetml/2006/main" xmlns:r="http://schemas.openxmlformats.org/officeDocument/2006/relationships">
  <rcc rId="2438" ua="false" sId="5">
    <oc r="F14" t="n">
      <v>0</v>
    </oc>
    <nc r="F14" t="n">
      <v>2</v>
    </nc>
  </rcc>
  <rcc rId="2439" ua="false" sId="3">
    <oc r="G10" t="n">
      <v>0</v>
    </oc>
    <nc r="G10" t="e">
      <f>SUM([8]ил!B24:F24)</f>
    </nc>
  </rcc>
</revisions>
</file>

<file path=xl/revisions/revisionLog133.xml><?xml version="1.0" encoding="utf-8"?>
<revisions xmlns="http://schemas.openxmlformats.org/spreadsheetml/2006/main" xmlns:r="http://schemas.openxmlformats.org/officeDocument/2006/relationships">
  <rcc rId="2440" ua="false" sId="1">
    <oc r="C14" t="inlineStr">
      <is>
        <r>
          <rPr>
            <sz val="11"/>
            <rFont val="Calibri"/>
            <family val="2"/>
            <charset val="1"/>
          </rPr>
          <t xml:space="preserve">01.07.24-31.07.24</t>
        </r>
      </is>
    </oc>
    <nc r="C14" t="inlineStr">
      <is>
        <r>
          <rPr>
            <sz val="11"/>
            <rFont val="Calibri"/>
            <family val="2"/>
            <charset val="1"/>
          </rPr>
          <t xml:space="preserve">01.09.2024-30.09.2024 </t>
        </r>
      </is>
    </nc>
  </rcc>
</revisions>
</file>

<file path=xl/revisions/revisionLog134.xml><?xml version="1.0" encoding="utf-8"?>
<revisions xmlns="http://schemas.openxmlformats.org/spreadsheetml/2006/main" xmlns:r="http://schemas.openxmlformats.org/officeDocument/2006/relationships">
  <rcc rId="2441" ua="false" sId="1">
    <oc r="C8" t="inlineStr">
      <is>
        <r>
          <rPr>
            <sz val="11"/>
            <rFont val="Calibri"/>
            <family val="2"/>
            <charset val="1"/>
          </rPr>
          <t xml:space="preserve">2 раз в месяц</t>
        </r>
      </is>
    </oc>
    <nc r="C8" t="inlineStr">
      <is>
        <r>
          <rPr>
            <sz val="11"/>
            <rFont val="Calibri"/>
            <family val="2"/>
            <charset val="1"/>
          </rPr>
          <t xml:space="preserve">1 раз в месяц</t>
        </r>
      </is>
    </nc>
  </rcc>
  <rcc rId="2442" ua="false" sId="1">
    <oc r="C9" t="inlineStr">
      <is>
        <r>
          <rPr>
            <sz val="11"/>
            <rFont val="Calibri"/>
            <family val="2"/>
            <charset val="1"/>
          </rPr>
          <t xml:space="preserve">2 раз в месяц</t>
        </r>
      </is>
    </oc>
    <nc r="C9" t="inlineStr">
      <is>
        <r>
          <rPr>
            <sz val="11"/>
            <rFont val="Calibri"/>
            <family val="2"/>
            <charset val="1"/>
          </rPr>
          <t xml:space="preserve">1 раз в месяц</t>
        </r>
      </is>
    </nc>
  </rcc>
</revisions>
</file>

<file path=xl/revisions/revisionLog135.xml><?xml version="1.0" encoding="utf-8"?>
<revisions xmlns="http://schemas.openxmlformats.org/spreadsheetml/2006/main" xmlns:r="http://schemas.openxmlformats.org/officeDocument/2006/relationships">
  <rcc rId="2443" ua="false" sId="6">
    <oc r="A26" t="inlineStr">
      <is>
        <r>
          <rPr>
            <sz val="11"/>
            <rFont val="Calibri"/>
            <family val="2"/>
            <charset val="1"/>
          </rPr>
          <t xml:space="preserve">Зона упаковки (1 этаж )</t>
        </r>
      </is>
    </oc>
    <nc r="A26" t="inlineStr">
      <is>
        <r>
          <rPr>
            <sz val="11"/>
            <rFont val="Calibri"/>
            <family val="2"/>
            <charset val="1"/>
          </rPr>
          <t xml:space="preserve">Цех стейков (2 этаж)</t>
        </r>
      </is>
    </nc>
  </rcc>
  <rcc rId="2444" ua="false" sId="6">
    <oc r="D26" t="n">
      <v>8</v>
    </oc>
    <nc r="D26" t="n">
      <v>7</v>
    </nc>
  </rcc>
</revisions>
</file>

<file path=xl/revisions/revisionLog136.xml><?xml version="1.0" encoding="utf-8"?>
<revisions xmlns="http://schemas.openxmlformats.org/spreadsheetml/2006/main" xmlns:r="http://schemas.openxmlformats.org/officeDocument/2006/relationships">
  <rcc rId="2445" ua="false" sId="5">
    <oc r="B10" t="inlineStr">
      <is>
        <r>
          <rPr>
            <sz val="11"/>
            <rFont val="Calibri"/>
            <family val="2"/>
            <charset val="1"/>
          </rPr>
          <t xml:space="preserve">Коридор 1 этаж</t>
        </r>
      </is>
    </oc>
    <nc r="B10" t="inlineStr">
      <is>
        <r>
          <rPr>
            <sz val="11"/>
            <rFont val="Calibri"/>
            <family val="2"/>
            <charset val="1"/>
          </rPr>
          <t xml:space="preserve">Коридор ( 1 этаж )</t>
        </r>
      </is>
    </nc>
  </rcc>
  <rcc rId="2446" ua="false" sId="5">
    <nc r="C10" t="n">
      <v>1</v>
    </nc>
  </rcc>
  <rcc rId="2447" ua="false" sId="5">
    <nc r="D10" t="n">
      <v>1</v>
    </nc>
  </rcc>
  <rcc rId="2448" ua="false" sId="5">
    <nc r="E10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2449" ua="false" sId="5">
    <nc r="F10" t="n">
      <v>0</v>
    </nc>
  </rcc>
  <rcc rId="2450" ua="false" sId="5">
    <nc r="G10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2451" ua="false" sId="5">
    <nc r="A377" t="n">
      <v>9</v>
    </nc>
  </rcc>
  <rcc rId="2452" ua="false" sId="5">
    <nc r="A377" t="n">
      <v>7</v>
    </nc>
  </rcc>
  <rcc rId="2453" ua="false" sId="5">
    <nc r="A377" t="n">
      <v>6</v>
    </nc>
  </rcc>
  <rcc rId="2454" ua="false" sId="5">
    <nc r="A15" t="n">
      <v>5</v>
    </nc>
  </rcc>
  <rcc rId="2455" ua="false" sId="5">
    <nc r="A14" t="n">
      <v>4</v>
    </nc>
  </rcc>
  <rcc rId="2456" ua="false" sId="5">
    <nc r="A13" t="n">
      <v>3</v>
    </nc>
  </rcc>
  <rcc rId="2457" ua="false" sId="5">
    <nc r="A12" t="n">
      <v>2</v>
    </nc>
  </rcc>
  <rcc rId="2458" ua="false" sId="5">
    <nc r="A11" t="n">
      <v>1</v>
    </nc>
  </rcc>
  <rcc rId="2459" ua="false" sId="5">
    <nc r="A377" t="n">
      <v>6</v>
    </nc>
  </rcc>
  <rcc rId="2460" ua="false" sId="5">
    <nc r="A377" t="n">
      <v>5</v>
    </nc>
  </rcc>
  <rcc rId="2461" ua="false" sId="5">
    <nc r="A15" t="n">
      <v>4</v>
    </nc>
  </rcc>
  <rcc rId="2462" ua="false" sId="5">
    <nc r="A14" t="n">
      <v>3</v>
    </nc>
  </rcc>
  <rcc rId="2463" ua="false" sId="5">
    <nc r="A13" t="n">
      <v>2</v>
    </nc>
  </rcc>
  <rcc rId="2464" ua="false" sId="5">
    <nc r="A12" t="n">
      <v>1</v>
    </nc>
  </rcc>
  <rcc rId="2465" ua="false" sId="5">
    <nc r="A377" t="n">
      <v>9</v>
    </nc>
  </rcc>
</revisions>
</file>

<file path=xl/revisions/revisionLog137.xml><?xml version="1.0" encoding="utf-8"?>
<revisions xmlns="http://schemas.openxmlformats.org/spreadsheetml/2006/main" xmlns:r="http://schemas.openxmlformats.org/officeDocument/2006/relationships">
  <rcc rId="2466" ua="false" sId="6">
    <oc r="A104" t="inlineStr">
      <is>
        <r>
          <rPr>
            <sz val="11"/>
            <rFont val="Calibri"/>
            <family val="2"/>
            <charset val="1"/>
          </rPr>
          <t xml:space="preserve">Мастерская 1эт</t>
        </r>
      </is>
    </oc>
    <nc r="A104"/>
  </rcc>
  <rcc rId="2467" ua="false" sId="6">
    <oc r="B104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04"/>
  </rcc>
  <rcc rId="2468" ua="false" sId="6">
    <oc r="C104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04"/>
  </rcc>
  <rcc rId="2469" ua="false" sId="6">
    <oc r="D104" t="n">
      <v>11</v>
    </oc>
    <nc r="D104"/>
  </rcc>
  <rcc rId="2470" ua="false" sId="6">
    <oc r="E104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04"/>
  </rcc>
  <rcc rId="2471" ua="false" sId="6">
    <oc r="F104" t="n">
      <v>1</v>
    </oc>
    <nc r="F104"/>
  </rcc>
  <rcc rId="2472" ua="false" sId="6">
    <oc r="G104" t="n">
      <v>0</v>
    </oc>
    <nc r="G104"/>
  </rcc>
  <rcc rId="2473" ua="false" sId="6">
    <oc r="H104" t="n">
      <v>0</v>
    </oc>
    <nc r="H104"/>
  </rcc>
  <rcc rId="2474" ua="false" sId="6">
    <oc r="I104" t="n">
      <v>0</v>
    </oc>
    <nc r="I104"/>
  </rcc>
  <rcc rId="2475" ua="false" sId="6">
    <oc r="J104" t="n">
      <v>0</v>
    </oc>
    <nc r="J104"/>
  </rcc>
  <rcc rId="2476" ua="false" sId="6">
    <oc r="K104" t="n">
      <v>0</v>
    </oc>
    <nc r="K104"/>
  </rcc>
  <rcc rId="2477" ua="false" sId="6">
    <oc r="L104" t="n">
      <f>J104</f>
    </oc>
    <nc r="L104"/>
  </rcc>
  <rcc rId="2478" ua="false" sId="6">
    <oc r="L104" t="n">
      <f>J104</f>
    </oc>
    <nc r="L104"/>
  </rcc>
  <rcc rId="2479" ua="false" sId="6">
    <oc r="D103" t="inlineStr">
      <is>
        <r>
          <rPr>
            <sz val="11"/>
            <rFont val="Calibri"/>
            <family val="2"/>
            <charset val="1"/>
          </rPr>
          <t xml:space="preserve">10,11,12,13,14,15,16</t>
        </r>
      </is>
    </oc>
    <nc r="D103" t="inlineStr">
      <is>
        <r>
          <rPr>
            <sz val="11"/>
            <rFont val="Calibri"/>
            <family val="2"/>
            <charset val="1"/>
          </rPr>
          <t xml:space="preserve">10-16</t>
        </r>
      </is>
    </nc>
  </rcc>
  <rcc rId="2480" ua="false" sId="6">
    <oc r="F18" t="n">
      <v>2</v>
    </oc>
    <nc r="F18" t="n">
      <v>3</v>
    </nc>
  </rcc>
  <rcc rId="2481" ua="false" sId="6">
    <nc r="F90" t="n">
      <v>1</v>
    </nc>
  </rcc>
</revisions>
</file>

<file path=xl/revisions/revisionLog138.xml><?xml version="1.0" encoding="utf-8"?>
<revisions xmlns="http://schemas.openxmlformats.org/spreadsheetml/2006/main" xmlns:r="http://schemas.openxmlformats.org/officeDocument/2006/relationships">
  <rcc rId="2482" ua="false" sId="6">
    <oc r="F100" t="n">
      <v>2</v>
    </oc>
    <nc r="F100" t="n">
      <v>3</v>
    </nc>
  </rcc>
  <rcc rId="2483" ua="false" sId="6">
    <oc r="F104" t="e">
      <f>F102+F101+F100+F99+F98+F93+F92+F91+F89+F88+F87+F84+#REF!</f>
    </oc>
    <nc r="F104"/>
  </rcc>
</revisions>
</file>

<file path=xl/revisions/revisionLog139.xml><?xml version="1.0" encoding="utf-8"?>
<revisions xmlns="http://schemas.openxmlformats.org/spreadsheetml/2006/main" xmlns:r="http://schemas.openxmlformats.org/officeDocument/2006/relationships">
  <rcc rId="2484" ua="false" sId="2">
    <oc r="B4" t="inlineStr">
      <is>
        <r>
          <rPr>
            <sz val="11"/>
            <rFont val="Calibri"/>
            <family val="2"/>
            <charset val="1"/>
          </rPr>
          <t xml:space="preserve">ООО «СПК «Курников»</t>
        </r>
      </is>
    </oc>
    <nc r="B4"/>
  </rcc>
</revisions>
</file>

<file path=xl/revisions/revisionLog14.xml><?xml version="1.0" encoding="utf-8"?>
<revisions xmlns="http://schemas.openxmlformats.org/spreadsheetml/2006/main" xmlns:r="http://schemas.openxmlformats.org/officeDocument/2006/relationships">
  <rcc rId="556" ua="false" sId="6">
    <nc r="A200" t="inlineStr">
      <is>
        <r>
          <rPr>
            <sz val="11"/>
            <rFont val="Calibri"/>
            <family val="2"/>
            <charset val="1"/>
          </rPr>
          <t xml:space="preserve">Периметр здания территории СГП</t>
        </r>
      </is>
    </nc>
  </rcc>
  <rcc rId="557" ua="false" sId="6">
    <oc r="B200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oc>
    <nc r="B200" t="inlineStr">
      <is>
        <r>
          <rPr>
            <sz val="11"/>
            <rFont val="Calibri"/>
            <family val="2"/>
            <charset val="1"/>
          </rPr>
          <t xml:space="preserve">2 контур защиты</t>
        </r>
      </is>
    </nc>
  </rcc>
  <rcc rId="558" ua="false" sId="6">
    <oc r="C200" t="inlineStr">
      <is>
        <r>
          <rPr>
            <sz val="11"/>
            <rFont val="Calibri"/>
            <family val="2"/>
            <charset val="1"/>
          </rPr>
          <t xml:space="preserve">ИЛ </t>
        </r>
      </is>
    </oc>
    <nc r="C200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</revisions>
</file>

<file path=xl/revisions/revisionLog140.xml><?xml version="1.0" encoding="utf-8"?>
<revisions xmlns="http://schemas.openxmlformats.org/spreadsheetml/2006/main" xmlns:r="http://schemas.openxmlformats.org/officeDocument/2006/relationships">
  <rcc rId="2485" ua="false" sId="6">
    <oc r="D136" t="n">
      <v>6</v>
    </oc>
    <nc r="D136" t="n">
      <v>8</v>
    </nc>
  </rcc>
</revisions>
</file>

<file path=xl/revisions/revisionLog141.xml><?xml version="1.0" encoding="utf-8"?>
<revisions xmlns="http://schemas.openxmlformats.org/spreadsheetml/2006/main" xmlns:r="http://schemas.openxmlformats.org/officeDocument/2006/relationships">
  <rcc rId="2486" ua="false" sId="6">
    <nc r="A167" t="inlineStr">
      <is>
        <r>
          <rPr>
            <sz val="11"/>
            <rFont val="Calibri"/>
            <family val="2"/>
            <charset val="1"/>
          </rPr>
          <t xml:space="preserve">Цех упаковки (1 этаж )</t>
        </r>
      </is>
    </nc>
  </rcc>
  <rcc rId="2487" ua="false" sId="6">
    <oc r="D167" t="n">
      <v>8</v>
    </oc>
    <nc r="D167" t="inlineStr">
      <is>
        <r>
          <rPr>
            <sz val="11"/>
            <rFont val="Calibri"/>
            <family val="2"/>
            <charset val="1"/>
          </rPr>
          <t xml:space="preserve">3,4,5</t>
        </r>
      </is>
    </nc>
  </rcc>
</revisions>
</file>

<file path=xl/revisions/revisionLog142.xml><?xml version="1.0" encoding="utf-8"?>
<revisions xmlns="http://schemas.openxmlformats.org/spreadsheetml/2006/main" xmlns:r="http://schemas.openxmlformats.org/officeDocument/2006/relationships">
  <rcc rId="2488" ua="false" sId="4">
    <nc r="H3" t="inlineStr">
      <is>
        <r>
          <rPr>
            <sz val="11"/>
            <rFont val="Calibri"/>
            <family val="2"/>
            <charset val="1"/>
          </rPr>
          <t xml:space="preserve">дератизация/дезинсекция</t>
        </r>
      </is>
    </nc>
  </rcc>
  <rcc rId="2489" ua="false" sId="4">
    <nc r="H4" t="n">
      <v>45510</v>
    </nc>
  </rcc>
  <rcc rId="2490" ua="false" sId="4">
    <nc r="H5" t="n">
      <f>H4</f>
    </nc>
  </rcc>
  <rcc rId="2491" ua="false" sId="4">
    <nc r="H6" t="n">
      <f>H5</f>
    </nc>
  </rcc>
  <rcc rId="2492" ua="false" sId="4">
    <nc r="H7" t="n">
      <f>H6</f>
    </nc>
  </rcc>
  <rcc rId="2493" ua="false" sId="4">
    <nc r="H8" t="n">
      <f>H7</f>
    </nc>
  </rcc>
  <rcc rId="2494" ua="false" sId="4">
    <nc r="H9" t="n">
      <f>H8</f>
    </nc>
  </rcc>
  <rcc rId="2495" ua="false" sId="4">
    <nc r="H10" t="n">
      <f>H9</f>
    </nc>
  </rcc>
  <rcc rId="2496" ua="false" sId="4">
    <nc r="H11" t="n">
      <f>H10</f>
    </nc>
  </rcc>
  <rcc rId="2497" ua="false" sId="4">
    <nc r="H12" t="n">
      <f>H11</f>
    </nc>
  </rcc>
  <rcc rId="2498" ua="false" sId="4">
    <nc r="H13" t="n">
      <f>H12</f>
    </nc>
  </rcc>
  <rcc rId="2499" ua="false" sId="4">
    <nc r="H14" t="n">
      <f>H13</f>
    </nc>
  </rcc>
  <rcc rId="2500" ua="false" sId="4">
    <nc r="H15" t="n">
      <f>H14</f>
    </nc>
  </rcc>
  <rcc rId="2501" ua="false" sId="4">
    <nc r="H16" t="n">
      <f>H15</f>
    </nc>
  </rcc>
  <rcc rId="2502" ua="false" sId="4">
    <nc r="H17" t="n">
      <f>H16</f>
    </nc>
  </rcc>
  <rcc rId="2503" ua="false" sId="4">
    <nc r="H18" t="n">
      <f>H17</f>
    </nc>
  </rcc>
  <rcc rId="2504" ua="false" sId="4">
    <nc r="H19" t="n">
      <f>H18</f>
    </nc>
  </rcc>
  <rcc rId="2505" ua="false" sId="4">
    <nc r="H20" t="n">
      <f>H19</f>
    </nc>
  </rcc>
  <rcc rId="2506" ua="false" sId="4">
    <nc r="H21" t="n">
      <f>H20</f>
    </nc>
  </rcc>
  <rcc rId="2507" ua="false" sId="4">
    <nc r="H22" t="n">
      <f>H21</f>
    </nc>
  </rcc>
  <rcc rId="2508" ua="false" sId="4">
    <nc r="H23" t="n">
      <f>H22</f>
    </nc>
  </rcc>
  <rcc rId="2509" ua="false" sId="4">
    <nc r="H24" t="n">
      <f>H23</f>
    </nc>
  </rcc>
  <rcc rId="2510" ua="false" sId="4">
    <nc r="H25" t="n">
      <f>H24</f>
    </nc>
  </rcc>
  <rcc rId="2511" ua="false" sId="4">
    <nc r="H26" t="n">
      <f>H4</f>
    </nc>
  </rcc>
  <rcc rId="2512" ua="false" sId="4">
    <nc r="H27" t="n">
      <f>H4</f>
    </nc>
  </rcc>
  <rcc rId="2513" ua="false" sId="4">
    <nc r="H32" t="n">
      <f>H4</f>
    </nc>
  </rcc>
  <rcc rId="2514" ua="false" sId="4">
    <oc r="G4" t="n">
      <v>45510</v>
    </oc>
    <nc r="G4" t="n">
      <v>45540</v>
    </nc>
  </rcc>
</revisions>
</file>

<file path=xl/revisions/revisionLog143.xml><?xml version="1.0" encoding="utf-8"?>
<revisions xmlns="http://schemas.openxmlformats.org/spreadsheetml/2006/main" xmlns:r="http://schemas.openxmlformats.org/officeDocument/2006/relationships">
  <rcc rId="2515" ua="false" sId="6">
    <nc r="F104" t="n">
      <f>SUM(F84:F102)</f>
    </nc>
  </rcc>
  <rcc rId="2516" ua="false" sId="6">
    <oc r="F105" t="e">
      <f>F103+#REF!</f>
    </oc>
    <nc r="F105" t="n">
      <f>F103</f>
    </nc>
  </rcc>
  <rcc rId="2517" ua="false" sId="6">
    <oc r="F107" t="n">
      <f>F16+F18+F19+F20</f>
    </oc>
    <nc r="F107" t="n">
      <f>SUM(F16:F20)</f>
    </nc>
  </rcc>
  <rcc rId="2518" ua="false" sId="6">
    <oc r="F108" t="n">
      <f>F21+F22+F23+F24+F63+F80</f>
    </oc>
    <nc r="F108" t="n">
      <f>SUM(F21:F83)</f>
    </nc>
  </rcc>
  <rcc rId="2519" ua="false" sId="6">
    <nc r="F83" t="n">
      <v>1</v>
    </nc>
  </rcc>
</revisions>
</file>

<file path=xl/revisions/revisionLog144.xml><?xml version="1.0" encoding="utf-8"?>
<revisions xmlns="http://schemas.openxmlformats.org/spreadsheetml/2006/main" xmlns:r="http://schemas.openxmlformats.org/officeDocument/2006/relationships">
  <rcc rId="2520" ua="false" sId="4">
    <oc r="C27" t="inlineStr">
      <is>
        <r>
          <rPr>
            <sz val="11"/>
            <rFont val="Calibri"/>
            <family val="2"/>
            <charset val="1"/>
          </rPr>
          <t xml:space="preserve">2 контур защиты</t>
        </r>
      </is>
    </oc>
    <nc r="C27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2521" ua="false" sId="6">
    <oc r="F74" t="n">
      <f>F69</f>
    </oc>
    <nc r="F74" t="n">
      <v>16</v>
    </nc>
  </rcc>
  <rcc rId="2522" ua="false" sId="4">
    <oc r="E40" t="n">
      <v>7</v>
    </oc>
    <nc r="E40" t="e">
      <f>[9]'контрол лист'!F32</f>
    </nc>
  </rcc>
</revisions>
</file>

<file path=xl/revisions/revisionLog145.xml><?xml version="1.0" encoding="utf-8"?>
<revisions xmlns="http://schemas.openxmlformats.org/spreadsheetml/2006/main" xmlns:r="http://schemas.openxmlformats.org/officeDocument/2006/relationships">
  <rcc rId="2523" ua="false" sId="6">
    <nc r="D89" t="n">
      <v>5</v>
    </nc>
  </rcc>
  <rcc rId="2524" ua="false" sId="6">
    <nc r="E89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2525" ua="false" sId="6">
    <nc r="F89" t="n">
      <v>1</v>
    </nc>
  </rcc>
  <rcc rId="2526" ua="false" sId="6">
    <nc r="G89" t="n">
      <v>0</v>
    </nc>
  </rcc>
  <rcc rId="2527" ua="false" sId="6">
    <nc r="H89" t="n">
      <v>0</v>
    </nc>
  </rcc>
  <rcc rId="2528" ua="false" sId="6">
    <nc r="I89" t="n">
      <v>0</v>
    </nc>
  </rcc>
  <rcc rId="2529" ua="false" sId="6">
    <nc r="J89" t="n">
      <v>0</v>
    </nc>
  </rcc>
  <rcc rId="2530" ua="false" sId="6">
    <nc r="K89" t="n">
      <v>0</v>
    </nc>
  </rcc>
  <rcc rId="2531" ua="false" sId="6">
    <nc r="L89" t="n">
      <v>0</v>
    </nc>
  </rcc>
  <rrc rId="2532" ua="false" sId="6" eol="0" ref="94:94" action="insertRow"/>
  <rcc rId="2533" ua="false" sId="6">
    <nc r="A94" t="inlineStr">
      <is>
        <r>
          <rPr>
            <sz val="11"/>
            <rFont val="Calibri"/>
            <family val="2"/>
            <charset val="1"/>
          </rPr>
          <t xml:space="preserve">Цех жиловки (1  этаж)</t>
        </r>
      </is>
    </nc>
  </rcc>
  <rcc rId="2534" ua="false" sId="6">
    <nc r="B94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2535" ua="false" sId="6">
    <nc r="C94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2536" ua="false" sId="6">
    <nc r="D94" t="n">
      <v>6</v>
    </nc>
  </rcc>
  <rcc rId="2537" ua="false" sId="6">
    <nc r="E94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2538" ua="false" sId="6">
    <nc r="F94" t="n">
      <v>1</v>
    </nc>
  </rcc>
  <rcc rId="2539" ua="false" sId="6">
    <nc r="G94" t="n">
      <v>0</v>
    </nc>
  </rcc>
  <rcc rId="2540" ua="false" sId="6">
    <nc r="H94" t="n">
      <v>0</v>
    </nc>
  </rcc>
  <rcc rId="2541" ua="false" sId="6">
    <nc r="I94" t="n">
      <v>0</v>
    </nc>
  </rcc>
  <rcc rId="2542" ua="false" sId="6">
    <nc r="J94" t="n">
      <v>0</v>
    </nc>
  </rcc>
  <rcc rId="2543" ua="false" sId="6">
    <nc r="K94" t="n">
      <v>0</v>
    </nc>
  </rcc>
  <rcc rId="2544" ua="false" sId="6">
    <nc r="L94" t="n">
      <v>0</v>
    </nc>
  </rcc>
</revisions>
</file>

<file path=xl/revisions/revisionLog146.xml><?xml version="1.0" encoding="utf-8"?>
<revisions xmlns="http://schemas.openxmlformats.org/spreadsheetml/2006/main" xmlns:r="http://schemas.openxmlformats.org/officeDocument/2006/relationships">
  <rcc rId="2545" ua="false" sId="6">
    <nc r="E161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2546" ua="false" sId="6">
    <nc r="F161" t="n">
      <v>1</v>
    </nc>
  </rcc>
  <rcc rId="2547" ua="false" sId="6">
    <nc r="G161" t="n">
      <v>0</v>
    </nc>
  </rcc>
  <rcc rId="2548" ua="false" sId="6">
    <nc r="H161" t="n">
      <v>0</v>
    </nc>
  </rcc>
  <rcc rId="2549" ua="false" sId="6">
    <nc r="I161" t="n">
      <v>0</v>
    </nc>
  </rcc>
  <rcc rId="2550" ua="false" sId="6">
    <nc r="J161" t="n">
      <v>0</v>
    </nc>
  </rcc>
  <rcc rId="2551" ua="false" sId="6">
    <nc r="K161" t="n">
      <v>0</v>
    </nc>
  </rcc>
  <rcc rId="2552" ua="false" sId="6">
    <nc r="L161" t="n">
      <v>0</v>
    </nc>
  </rcc>
</revisions>
</file>

<file path=xl/revisions/revisionLog147.xml><?xml version="1.0" encoding="utf-8"?>
<revisions xmlns="http://schemas.openxmlformats.org/spreadsheetml/2006/main" xmlns:r="http://schemas.openxmlformats.org/officeDocument/2006/relationships">
  <rcc rId="2553" ua="false" sId="6">
    <oc r="F128" t="n">
      <f>F106+F108+F119+F14+F123</f>
    </oc>
    <nc r="F128" t="n">
      <f>F123+F14+F119+F108+F106</f>
    </nc>
  </rcc>
</revisions>
</file>

<file path=xl/revisions/revisionLog148.xml><?xml version="1.0" encoding="utf-8"?>
<revisions xmlns="http://schemas.openxmlformats.org/spreadsheetml/2006/main" xmlns:r="http://schemas.openxmlformats.org/officeDocument/2006/relationships">
  <rcc rId="2554" ua="false" sId="6">
    <oc r="F133" t="n">
      <f>F129+F127+F125+F124+F123+F120+F115+F24</f>
    </oc>
    <nc r="F133" t="n">
      <f>F129+F127+F125+F124+F123+F120+F115+F24+F23</f>
    </nc>
  </rcc>
</revisions>
</file>

<file path=xl/revisions/revisionLog149.xml><?xml version="1.0" encoding="utf-8"?>
<revisions xmlns="http://schemas.openxmlformats.org/spreadsheetml/2006/main" xmlns:r="http://schemas.openxmlformats.org/officeDocument/2006/relationships">
  <rcc rId="2555" ua="false" sId="5">
    <oc r="C49" t="n">
      <v>2</v>
    </oc>
    <nc r="C49" t="n">
      <v>2.3</v>
    </nc>
  </rcc>
  <rcc rId="2556" ua="false" sId="5">
    <oc r="D49" t="n">
      <v>1</v>
    </oc>
    <nc r="D49" t="n">
      <v>2</v>
    </nc>
  </rcc>
  <rcc rId="2557" ua="false" sId="5">
    <nc r="E49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2558" ua="false" sId="5">
    <nc r="F49" t="n">
      <v>0</v>
    </nc>
  </rcc>
  <rcc rId="2559" ua="false" sId="5">
    <nc r="G49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2560" ua="false" sId="5">
    <oc r="C78" t="inlineStr">
      <is>
        <r>
          <rPr>
            <sz val="11"/>
            <rFont val="Calibri"/>
            <family val="2"/>
            <charset val="1"/>
          </rPr>
          <t xml:space="preserve">,</t>
        </r>
      </is>
    </oc>
    <nc r="C78" t="n">
      <v>4</v>
    </nc>
  </rcc>
  <rcc rId="2561" ua="false" sId="5">
    <nc r="D78" t="n">
      <v>1</v>
    </nc>
  </rcc>
</revisions>
</file>

<file path=xl/revisions/revisionLog15.xml><?xml version="1.0" encoding="utf-8"?>
<revisions xmlns="http://schemas.openxmlformats.org/spreadsheetml/2006/main" xmlns:r="http://schemas.openxmlformats.org/officeDocument/2006/relationships">
  <rrc rId="559" ua="false" sId="6" eol="0" ref="123:123" action="insertRow"/>
</revisions>
</file>

<file path=xl/revisions/revisionLog150.xml><?xml version="1.0" encoding="utf-8"?>
<revisions xmlns="http://schemas.openxmlformats.org/spreadsheetml/2006/main" xmlns:r="http://schemas.openxmlformats.org/officeDocument/2006/relationships">
  <rcc rId="2562" ua="false" sId="6">
    <nc r="F124" t="n">
      <f>F14+F16+F104+F108</f>
    </nc>
  </rcc>
</revisions>
</file>

<file path=xl/revisions/revisionLog151.xml><?xml version="1.0" encoding="utf-8"?>
<revisions xmlns="http://schemas.openxmlformats.org/spreadsheetml/2006/main" xmlns:r="http://schemas.openxmlformats.org/officeDocument/2006/relationships">
  <rrc rId="2563" ua="false" sId="5" eol="0" ref="81:81" action="insertRow"/>
  <rrc rId="2564" ua="false" sId="5" eol="0" ref="84:87" action="insertRow"/>
  <rrc rId="2565" ua="false" sId="5" eol="0" ref="92:109" action="insertRow"/>
  <rrc rId="2566" ua="false" sId="5" eol="0" ref="111:111" action="insertRow"/>
</revisions>
</file>

<file path=xl/revisions/revisionLog152.xml><?xml version="1.0" encoding="utf-8"?>
<revisions xmlns="http://schemas.openxmlformats.org/spreadsheetml/2006/main" xmlns:r="http://schemas.openxmlformats.org/officeDocument/2006/relationships">
  <rcc rId="2567" ua="false" sId="1">
    <oc r="C14" t="inlineStr">
      <is>
        <r>
          <rPr>
            <sz val="11"/>
            <rFont val="Calibri"/>
            <family val="2"/>
            <charset val="1"/>
          </rPr>
          <t xml:space="preserve">01.10.2024-31.10.2024 </t>
        </r>
      </is>
    </oc>
    <nc r="C14" t="inlineStr">
      <is>
        <r>
          <rPr>
            <sz val="11"/>
            <rFont val="Calibri"/>
            <family val="2"/>
            <charset val="1"/>
          </rPr>
          <t xml:space="preserve">01.11.2024-30.11.2024 </t>
        </r>
      </is>
    </nc>
  </rcc>
  <rcc rId="2568" ua="false" sId="3">
    <oc r="A24" t="inlineStr">
      <is>
        <r>
          <rPr>
            <sz val="11"/>
            <rFont val="Calibri"/>
            <family val="2"/>
            <charset val="1"/>
          </rPr>
          <t xml:space="preserve">1. Рекомендации по складу гофра — для предотвращения проникновения птиц в помещение склада - установить внутри биоакустический отпугиватель птиц — Сокол, повесить пластиковые завесы на вход 2. Провести инженерно-технические мероприятия по заделки мест проникновения птиц с крыш склада специй 3. Провести барьерную дератизацию территории в естественные укрытия 4. Увеличить количество инсектомониторов на производственных участках.</t>
        </r>
      </is>
    </oc>
    <nc r="A24" t="inlineStr">
      <is>
        <r>
          <rPr>
            <sz val="11"/>
            <rFont val="Calibri"/>
            <family val="2"/>
            <charset val="1"/>
          </rPr>
          <t xml:space="preserve">1. Рекомендации по складу гофра — для предотвращения проникновения птиц в помещение склада - установить внутри биоакустический отпугиватель птиц — Сокол, повесить пластиковые завесы на вход 2. Провести инженерно-технические мероприятия по заделки мест проникновения птиц с крыш склада специй 3. Провести барьерную дератизацию территории в естественные укрытия 4. Увеличить количество инсектомониторов на производственных участках. 5. Обеспечение сохранности средств учета</t>
        </r>
      </is>
    </nc>
  </rcc>
</revisions>
</file>

<file path=xl/revisions/revisionLog153.xml><?xml version="1.0" encoding="utf-8"?>
<revisions xmlns="http://schemas.openxmlformats.org/spreadsheetml/2006/main" xmlns:r="http://schemas.openxmlformats.org/officeDocument/2006/relationships">
  <rcc rId="2569" ua="false" sId="1">
    <oc r="B5" t="inlineStr">
      <is>
        <r>
          <rPr>
            <sz val="11"/>
            <rFont val="Calibri"/>
            <family val="2"/>
            <charset val="1"/>
          </rPr>
          <t xml:space="preserve">259 от 26.01.17г</t>
        </r>
      </is>
    </oc>
    <nc r="B5" t="inlineStr">
      <is>
        <r>
          <rPr>
            <sz val="11"/>
            <rFont val="Calibri"/>
            <family val="2"/>
            <charset val="1"/>
          </rPr>
          <t xml:space="preserve">б/н от 14.06.24</t>
        </r>
      </is>
    </nc>
  </rcc>
</revisions>
</file>

<file path=xl/revisions/revisionLog154.xml><?xml version="1.0" encoding="utf-8"?>
<revisions xmlns="http://schemas.openxmlformats.org/spreadsheetml/2006/main" xmlns:r="http://schemas.openxmlformats.org/officeDocument/2006/relationships">
  <rcc rId="2570" ua="false" sId="4">
    <oc r="G4" t="n">
      <v>45581</v>
    </oc>
    <nc r="G4" t="n">
      <v>45623</v>
    </nc>
  </rcc>
  <rrc rId="2571" ua="false" sId="5" eol="0" ref="16:16" action="insertRow"/>
  <rrc rId="2572" ua="false" sId="5" eol="0" ref="17:17" action="insertRow"/>
  <rcc rId="2573" ua="false" sId="5">
    <oc r="F11" t="n">
      <v>2</v>
    </oc>
    <nc r="F11" t="n">
      <v>0</v>
    </nc>
  </rcc>
  <rcc rId="2574" ua="false" sId="5">
    <oc r="B29" t="n">
      <v>1</v>
    </oc>
    <nc r="B29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2575" ua="false" sId="5">
    <oc r="C29" t="n">
      <v>1</v>
    </oc>
    <nc r="C29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</revisions>
</file>

<file path=xl/revisions/revisionLog155.xml><?xml version="1.0" encoding="utf-8"?>
<revisions xmlns="http://schemas.openxmlformats.org/spreadsheetml/2006/main" xmlns:r="http://schemas.openxmlformats.org/officeDocument/2006/relationships">
  <rcc rId="2576" ua="false" sId="6">
    <nc r="G31" t="n">
      <v>0</v>
    </nc>
  </rcc>
  <rcc rId="2577" ua="false" sId="6">
    <nc r="H31" t="n">
      <v>0</v>
    </nc>
  </rcc>
  <rcc rId="2578" ua="false" sId="6">
    <nc r="I31" t="n">
      <v>0</v>
    </nc>
  </rcc>
  <rcc rId="2579" ua="false" sId="6">
    <nc r="J31" t="n">
      <v>0</v>
    </nc>
  </rcc>
  <rcc rId="2580" ua="false" sId="6">
    <nc r="K31" t="n">
      <v>0</v>
    </nc>
  </rcc>
  <rcc rId="2581" ua="false" sId="6">
    <nc r="L31" t="n">
      <v>0</v>
    </nc>
  </rcc>
  <rcc rId="2582" ua="false" sId="6">
    <oc r="D32" t="n">
      <v>24</v>
    </oc>
    <nc r="D32" t="n">
      <v>25</v>
    </nc>
  </rcc>
</revisions>
</file>

<file path=xl/revisions/revisionLog156.xml><?xml version="1.0" encoding="utf-8"?>
<revisions xmlns="http://schemas.openxmlformats.org/spreadsheetml/2006/main" xmlns:r="http://schemas.openxmlformats.org/officeDocument/2006/relationships">
  <rcc rId="2583" ua="false" sId="5">
    <nc r="A17" t="inlineStr">
      <is>
        <r>
          <rPr>
            <sz val="11"/>
            <rFont val="Calibri"/>
            <family val="2"/>
            <charset val="1"/>
          </rPr>
          <t xml:space="preserve">Летающие насекомые Инсектицидные лампы</t>
        </r>
      </is>
    </nc>
  </rcc>
  <rcc rId="2584" ua="false" sId="5">
    <oc r="A17" t="inlineStr">
      <is>
        <r>
          <rPr>
            <sz val="11"/>
            <rFont val="Calibri"/>
            <family val="2"/>
            <charset val="1"/>
          </rPr>
          <t xml:space="preserve">Летающие насекомые Инсектицидные лампы</t>
        </r>
      </is>
    </oc>
    <nc r="A17" t="inlineStr">
      <is>
        <r>
          <rPr>
            <sz val="11"/>
            <rFont val="Calibri"/>
            <family val="2"/>
            <charset val="1"/>
          </rPr>
          <t xml:space="preserve">Летающие насекомые</t>
        </r>
      </is>
    </nc>
  </rcc>
  <rcc rId="2585" ua="false" sId="5">
    <nc r="B17" t="inlineStr">
      <is>
        <r>
          <rPr>
            <sz val="11"/>
            <rFont val="Calibri"/>
            <family val="2"/>
            <charset val="1"/>
          </rPr>
          <t xml:space="preserve"> Инсектицидные лампы</t>
        </r>
      </is>
    </nc>
  </rcc>
</revisions>
</file>

<file path=xl/revisions/revisionLog157.xml><?xml version="1.0" encoding="utf-8"?>
<revisions xmlns="http://schemas.openxmlformats.org/spreadsheetml/2006/main" xmlns:r="http://schemas.openxmlformats.org/officeDocument/2006/relationships">
  <rcc rId="2586" ua="false" sId="4">
    <nc r="H3" t="inlineStr">
      <is>
        <r>
          <rPr>
            <sz val="11"/>
            <rFont val="Calibri"/>
            <family val="2"/>
            <charset val="1"/>
          </rPr>
          <t xml:space="preserve">дератизация/дезинсекция</t>
        </r>
      </is>
    </nc>
  </rcc>
  <rcc rId="2587" ua="false" sId="4">
    <nc r="H4" t="n">
      <v>45510</v>
    </nc>
  </rcc>
  <rcc rId="2588" ua="false" sId="4">
    <nc r="H5" t="n">
      <f>H4</f>
    </nc>
  </rcc>
  <rcc rId="2589" ua="false" sId="4">
    <nc r="H6" t="n">
      <f>H5</f>
    </nc>
  </rcc>
  <rcc rId="2590" ua="false" sId="4">
    <nc r="H7" t="n">
      <f>H6</f>
    </nc>
  </rcc>
  <rcc rId="2591" ua="false" sId="4">
    <nc r="H8" t="n">
      <f>H7</f>
    </nc>
  </rcc>
  <rcc rId="2592" ua="false" sId="4">
    <nc r="H9" t="n">
      <f>H8</f>
    </nc>
  </rcc>
  <rcc rId="2593" ua="false" sId="4">
    <nc r="H10" t="n">
      <f>H9</f>
    </nc>
  </rcc>
  <rcc rId="2594" ua="false" sId="4">
    <nc r="H11" t="n">
      <f>H10</f>
    </nc>
  </rcc>
  <rcc rId="2595" ua="false" sId="4">
    <nc r="H12" t="n">
      <f>H11</f>
    </nc>
  </rcc>
  <rcc rId="2596" ua="false" sId="4">
    <nc r="H13" t="n">
      <f>H12</f>
    </nc>
  </rcc>
  <rcc rId="2597" ua="false" sId="4">
    <nc r="H14" t="n">
      <f>H13</f>
    </nc>
  </rcc>
  <rcc rId="2598" ua="false" sId="4">
    <nc r="H15" t="n">
      <f>H14</f>
    </nc>
  </rcc>
  <rcc rId="2599" ua="false" sId="4">
    <nc r="H16" t="n">
      <f>H15</f>
    </nc>
  </rcc>
  <rcc rId="2600" ua="false" sId="4">
    <nc r="H17" t="n">
      <f>H16</f>
    </nc>
  </rcc>
  <rcc rId="2601" ua="false" sId="4">
    <nc r="H18" t="n">
      <f>H17</f>
    </nc>
  </rcc>
  <rcc rId="2602" ua="false" sId="4">
    <nc r="H19" t="n">
      <f>H18</f>
    </nc>
  </rcc>
  <rcc rId="2603" ua="false" sId="4">
    <nc r="H20" t="n">
      <f>H19</f>
    </nc>
  </rcc>
  <rcc rId="2604" ua="false" sId="4">
    <nc r="H21" t="n">
      <f>H20</f>
    </nc>
  </rcc>
  <rcc rId="2605" ua="false" sId="4">
    <nc r="H22" t="n">
      <f>H21</f>
    </nc>
  </rcc>
  <rcc rId="2606" ua="false" sId="4">
    <nc r="H23" t="n">
      <f>H22</f>
    </nc>
  </rcc>
  <rcc rId="2607" ua="false" sId="4">
    <nc r="H24" t="n">
      <f>H23</f>
    </nc>
  </rcc>
  <rcc rId="2608" ua="false" sId="4">
    <nc r="H25" t="n">
      <f>H24</f>
    </nc>
  </rcc>
  <rcc rId="2609" ua="false" sId="4">
    <nc r="H26" t="n">
      <f>H4</f>
    </nc>
  </rcc>
  <rcc rId="2610" ua="false" sId="4">
    <nc r="H27" t="n">
      <f>H4</f>
    </nc>
  </rcc>
  <rcc rId="2611" ua="false" sId="4">
    <nc r="H32" t="n">
      <f>H4</f>
    </nc>
  </rcc>
  <rcc rId="2612" ua="false" sId="4">
    <nc r="H32" t="n">
      <f>H4</f>
    </nc>
  </rcc>
  <rcc rId="2613" ua="false" sId="5">
    <oc r="E4" t="n">
      <v>45490</v>
    </oc>
    <nc r="E4" t="e">
      <f>[7]Граф!G4</f>
    </nc>
  </rcc>
</revisions>
</file>

<file path=xl/revisions/revisionLog158.xml><?xml version="1.0" encoding="utf-8"?>
<revisions xmlns="http://schemas.openxmlformats.org/spreadsheetml/2006/main" xmlns:r="http://schemas.openxmlformats.org/officeDocument/2006/relationships">
  <rcc rId="2614" ua="false" sId="6">
    <nc r="A29" t="inlineStr">
      <is>
        <r>
          <rPr>
            <sz val="11"/>
            <rFont val="Calibri"/>
            <family val="2"/>
            <charset val="1"/>
          </rPr>
          <t xml:space="preserve">Иньекторная (1  этаж)</t>
        </r>
      </is>
    </nc>
  </rcc>
  <rcc rId="2615" ua="false" sId="6">
    <oc r="C29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29" t="inlineStr">
      <is>
        <r>
          <rPr>
            <sz val="11"/>
            <rFont val="Calibri"/>
            <family val="2"/>
            <charset val="1"/>
          </rPr>
          <t xml:space="preserve">ИМ</t>
        </r>
      </is>
    </nc>
  </rcc>
</revisions>
</file>

<file path=xl/revisions/revisionLog159.xml><?xml version="1.0" encoding="utf-8"?>
<revisions xmlns="http://schemas.openxmlformats.org/spreadsheetml/2006/main" xmlns:r="http://schemas.openxmlformats.org/officeDocument/2006/relationships">
  <rcc rId="2616" ua="false" sId="6">
    <nc r="A168" t="inlineStr">
      <is>
        <r>
          <rPr>
            <sz val="11"/>
            <rFont val="Calibri"/>
            <family val="2"/>
            <charset val="1"/>
          </rPr>
          <t xml:space="preserve">Периметр здания </t>
        </r>
      </is>
    </nc>
  </rcc>
  <rcc rId="2617" ua="false" sId="6">
    <oc r="B168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oc>
    <nc r="B168" t="inlineStr">
      <is>
        <r>
          <rPr>
            <sz val="11"/>
            <rFont val="Calibri"/>
            <family val="2"/>
            <charset val="1"/>
          </rPr>
          <t xml:space="preserve">2 контур защиты</t>
        </r>
      </is>
    </nc>
  </rcc>
  <rcc rId="2618" ua="false" sId="6">
    <oc r="D168" t="n">
      <v>13.14</v>
    </oc>
    <nc r="D168" t="inlineStr">
      <is>
        <r>
          <rPr>
            <sz val="11"/>
            <rFont val="Calibri"/>
            <family val="2"/>
            <charset val="1"/>
          </rPr>
          <t xml:space="preserve">10,11,12,13,14,15,16</t>
        </r>
      </is>
    </nc>
  </rcc>
  <rcc rId="2619" ua="false" sId="6">
    <oc r="F155" t="n">
      <v>1</v>
    </oc>
    <nc r="F155" t="n">
      <v>2</v>
    </nc>
  </rcc>
  <rcc rId="2620" ua="false" sId="6">
    <oc r="F156" t="n">
      <v>2</v>
    </oc>
    <nc r="F156" t="n">
      <v>1</v>
    </nc>
  </rcc>
</revisions>
</file>

<file path=xl/revisions/revisionLog16.xml><?xml version="1.0" encoding="utf-8"?>
<revisions xmlns="http://schemas.openxmlformats.org/spreadsheetml/2006/main" xmlns:r="http://schemas.openxmlformats.org/officeDocument/2006/relationships">
  <rcc rId="560" ua="false" sId="6">
    <oc r="D156" t="n">
      <v>9.1</v>
    </oc>
    <nc r="D156" t="n">
      <v>10.9</v>
    </nc>
  </rcc>
</revisions>
</file>

<file path=xl/revisions/revisionLog160.xml><?xml version="1.0" encoding="utf-8"?>
<revisions xmlns="http://schemas.openxmlformats.org/spreadsheetml/2006/main" xmlns:r="http://schemas.openxmlformats.org/officeDocument/2006/relationships">
  <rcc rId="2621" ua="false" sId="6">
    <nc r="B112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nc>
  </rcc>
  <rcc rId="2622" ua="false" sId="6">
    <oc r="B112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12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2623" ua="false" sId="6">
    <nc r="C112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2624" ua="false" sId="6">
    <nc r="D112" t="n">
      <v>4</v>
    </nc>
  </rcc>
  <rcc rId="2625" ua="false" sId="6">
    <nc r="E112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2626" ua="false" sId="6">
    <nc r="F112" t="n">
      <v>1</v>
    </nc>
  </rcc>
  <rcc rId="2627" ua="false" sId="6">
    <nc r="G112" t="n">
      <v>0</v>
    </nc>
  </rcc>
  <rcc rId="2628" ua="false" sId="6">
    <nc r="H112" t="n">
      <v>0</v>
    </nc>
  </rcc>
  <rcc rId="2629" ua="false" sId="6">
    <nc r="I112" t="n">
      <v>0</v>
    </nc>
  </rcc>
  <rcc rId="2630" ua="false" sId="6">
    <nc r="J112" t="n">
      <v>0</v>
    </nc>
  </rcc>
  <rcc rId="2631" ua="false" sId="6">
    <nc r="K112" t="n">
      <v>0</v>
    </nc>
  </rcc>
  <rcc rId="2632" ua="false" sId="6">
    <nc r="M112" t="n">
      <v>0</v>
    </nc>
  </rcc>
  <rcc rId="2633" ua="false" sId="6">
    <nc r="L112" t="n">
      <v>0</v>
    </nc>
  </rcc>
  <rcc rId="2634" ua="false" sId="6">
    <oc r="M112" t="n">
      <v>0</v>
    </oc>
    <nc r="M112"/>
  </rcc>
  <rcc rId="2635" ua="false" sId="6">
    <nc r="A116" t="inlineStr">
      <is>
        <r>
          <rPr>
            <sz val="11"/>
            <rFont val="Calibri"/>
            <family val="2"/>
            <charset val="1"/>
          </rPr>
          <t xml:space="preserve">Иньекторная </t>
        </r>
      </is>
    </nc>
  </rcc>
</revisions>
</file>

<file path=xl/revisions/revisionLog161.xml><?xml version="1.0" encoding="utf-8"?>
<revisions xmlns="http://schemas.openxmlformats.org/spreadsheetml/2006/main" xmlns:r="http://schemas.openxmlformats.org/officeDocument/2006/relationships">
  <rcc rId="2636" ua="false" sId="5">
    <oc r="A39" t="inlineStr">
      <is>
        <r>
          <rPr>
            <sz val="11"/>
            <rFont val="Calibri"/>
            <family val="2"/>
            <charset val="1"/>
          </rPr>
          <t xml:space="preserve">Специалист по пест контролю ООО «Альфадез»                 Руденко В.Н. </t>
        </r>
      </is>
    </oc>
    <nc r="A39"/>
  </rcc>
  <rcc rId="2637" ua="false" sId="5">
    <oc r="A38" t="inlineStr">
      <is>
        <r>
          <rPr>
            <sz val="11"/>
            <rFont val="Calibri"/>
            <family val="2"/>
            <charset val="1"/>
          </rPr>
          <t xml:space="preserve">Составил:</t>
        </r>
      </is>
    </oc>
    <nc r="A38"/>
  </rcc>
  <rcc rId="2638" ua="false" sId="5">
    <oc r="A36" t="inlineStr">
      <is>
        <r>
          <rPr>
            <sz val="11"/>
            <rFont val="Calibri"/>
            <family val="2"/>
            <charset val="1"/>
          </rPr>
          <t xml:space="preserve"> «О» - осмотр инсектицидной лампы «Ч»-чистка инсектицидной лампы  </t>
        </r>
      </is>
    </oc>
    <nc r="A36"/>
  </rcc>
  <rcc rId="2639" ua="false" sId="5">
    <oc r="A34" t="inlineStr">
      <is>
        <r>
          <rPr>
            <sz val="11"/>
            <rFont val="Calibri"/>
            <family val="2"/>
            <charset val="1"/>
          </rPr>
          <t xml:space="preserve">Условные обозначения: «-» — отсутствие насекомых, «+» — наличие насекомых</t>
        </r>
      </is>
    </oc>
    <nc r="A34"/>
  </rcc>
  <rcc rId="2640" ua="false" sId="5">
    <nc r="A36" t="inlineStr">
      <is>
        <r>
          <rPr>
            <sz val="11"/>
            <rFont val="Calibri"/>
            <family val="2"/>
            <charset val="1"/>
          </rPr>
          <t xml:space="preserve">Общие сводные данные по объекту</t>
        </r>
      </is>
    </nc>
  </rcc>
  <rcc rId="2641" ua="false" sId="5">
    <nc r="A37" t="inlineStr">
      <is>
        <r>
          <rPr>
            <sz val="11"/>
            <rFont val="Calibri"/>
            <family val="2"/>
            <charset val="1"/>
          </rPr>
          <t xml:space="preserve">Вредители</t>
        </r>
      </is>
    </nc>
  </rcc>
  <rcc rId="2642" ua="false" sId="5">
    <nc r="A38" t="inlineStr">
      <is>
        <r>
          <rPr>
            <sz val="11"/>
            <rFont val="Calibri"/>
            <family val="2"/>
            <charset val="1"/>
          </rPr>
          <t xml:space="preserve">Летающие насекомые </t>
        </r>
      </is>
    </nc>
  </rcc>
  <rcc rId="2643" ua="false" sId="5">
    <nc r="A39" t="n">
      <f>B32</f>
    </nc>
  </rcc>
  <rcc rId="2644" ua="false" sId="5">
    <nc r="A40" t="n">
      <f>C32</f>
    </nc>
  </rcc>
  <rcc rId="2645" ua="false" sId="5">
    <nc r="A41" t="n">
      <f>D32</f>
    </nc>
  </rcc>
  <rcc rId="2646" ua="false" sId="5">
    <nc r="A43" t="n">
      <f>E32</f>
    </nc>
  </rcc>
  <rcc rId="2647" ua="false" sId="5">
    <nc r="A44" t="n">
      <f>F32</f>
    </nc>
  </rcc>
  <rcc rId="2648" ua="false" sId="5">
    <nc r="A45" t="inlineStr">
      <is>
        <r>
          <rPr>
            <sz val="11"/>
            <rFont val="Calibri"/>
            <family val="2"/>
            <charset val="1"/>
          </rPr>
          <t xml:space="preserve">Итого</t>
        </r>
      </is>
    </nc>
  </rcc>
  <rcc rId="2649" ua="false" sId="5">
    <nc r="A53" t="inlineStr">
      <is>
        <r>
          <rPr>
            <sz val="11"/>
            <rFont val="Calibri"/>
            <family val="2"/>
            <charset val="1"/>
          </rPr>
          <t xml:space="preserve">Условные обозначения: «-» — отсутствие насекомых, «+» — наличие насекомых</t>
        </r>
      </is>
    </nc>
  </rcc>
  <rcc rId="2650" ua="false" sId="5">
    <nc r="A54" t="inlineStr">
      <is>
        <r>
          <rPr>
            <sz val="11"/>
            <rFont val="Calibri"/>
            <family val="2"/>
            <charset val="1"/>
          </rPr>
          <t xml:space="preserve"> «О» - осмотр инсектицидной лампы «Ч»-чистка инсектицидной лампы  </t>
        </r>
      </is>
    </nc>
  </rcc>
  <rcc rId="2651" ua="false" sId="5">
    <nc r="A56" t="inlineStr">
      <is>
        <r>
          <rPr>
            <sz val="11"/>
            <rFont val="Calibri"/>
            <family val="2"/>
            <charset val="1"/>
          </rPr>
          <t xml:space="preserve">Составил:</t>
        </r>
      </is>
    </nc>
  </rcc>
  <rcc rId="2652" ua="false" sId="5">
    <nc r="A57" t="inlineStr">
      <is>
        <r>
          <rPr>
            <sz val="11"/>
            <rFont val="Calibri"/>
            <family val="2"/>
            <charset val="1"/>
          </rPr>
          <t xml:space="preserve">Специалист по пест контролю ООО «Альфадез»                 Руденко В.Н. </t>
        </r>
      </is>
    </nc>
  </rcc>
  <rcc rId="2653" ua="false" sId="5">
    <nc r="B37" t="inlineStr">
      <is>
        <r>
          <rPr>
            <sz val="11"/>
            <rFont val="Calibri"/>
            <family val="2"/>
            <charset val="1"/>
          </rPr>
          <t xml:space="preserve">Кол-во</t>
        </r>
      </is>
    </nc>
  </rcc>
  <rcc rId="2654" ua="false" sId="5">
    <nc r="B39" t="n">
      <f>SUM(B33:B33)</f>
    </nc>
  </rcc>
  <rcc rId="2655" ua="false" sId="5">
    <nc r="B40" t="n">
      <f>SUM(C33:C33)</f>
    </nc>
  </rcc>
  <rcc rId="2656" ua="false" sId="5">
    <nc r="B41" t="n">
      <f>SUM(D33:D33)</f>
    </nc>
  </rcc>
  <rcc rId="2657" ua="false" sId="5">
    <nc r="B43" t="n">
      <f>SUM(E33:E33)</f>
    </nc>
  </rcc>
  <rcc rId="2658" ua="false" sId="5">
    <nc r="B44" t="n">
      <f>SUM(F33:F33)</f>
    </nc>
  </rcc>
  <rcc rId="2659" ua="false" sId="5">
    <nc r="B45" t="n">
      <f>SUM(B39:B44)</f>
    </nc>
  </rcc>
</revisions>
</file>

<file path=xl/revisions/revisionLog162.xml><?xml version="1.0" encoding="utf-8"?>
<revisions xmlns="http://schemas.openxmlformats.org/spreadsheetml/2006/main" xmlns:r="http://schemas.openxmlformats.org/officeDocument/2006/relationships">
  <rcc rId="2660" ua="false" sId="4">
    <oc r="E5" t="n">
      <v>2</v>
    </oc>
    <nc r="E5" t="n">
      <v>3</v>
    </nc>
  </rcc>
  <rcc rId="2661" ua="false" sId="4">
    <oc r="E14" t="n">
      <v>2</v>
    </oc>
    <nc r="E14" t="n">
      <v>1</v>
    </nc>
  </rcc>
  <rcc rId="2662" ua="false" sId="4">
    <oc r="E19" t="n">
      <v>3</v>
    </oc>
    <nc r="E19" t="n">
      <v>1</v>
    </nc>
  </rcc>
  <rcc rId="2663" ua="false" sId="4">
    <oc r="E20" t="n">
      <v>1</v>
    </oc>
    <nc r="E20" t="n">
      <v>3</v>
    </nc>
  </rcc>
  <rcc rId="2664" ua="false" sId="4">
    <oc r="E24" t="n">
      <v>2</v>
    </oc>
    <nc r="E24" t="n">
      <v>5</v>
    </nc>
  </rcc>
  <rcc rId="2665" ua="false" sId="4">
    <oc r="E25" t="n">
      <v>1</v>
    </oc>
    <nc r="E25" t="n">
      <v>3</v>
    </nc>
  </rcc>
  <rcc rId="2666" ua="false" sId="4">
    <oc r="E26" t="n">
      <v>2</v>
    </oc>
    <nc r="E26" t="n">
      <v>1</v>
    </nc>
  </rcc>
  <rcc rId="2667" ua="false" sId="4">
    <oc r="E27" t="n">
      <v>7</v>
    </oc>
    <nc r="E27" t="n">
      <v>2</v>
    </nc>
  </rcc>
  <rcc rId="2668" ua="false" sId="4">
    <oc r="E31" t="n">
      <v>6</v>
    </oc>
    <nc r="E31" t="n">
      <v>7</v>
    </nc>
  </rcc>
</revisions>
</file>

<file path=xl/revisions/revisionLog163.xml><?xml version="1.0" encoding="utf-8"?>
<revisions xmlns="http://schemas.openxmlformats.org/spreadsheetml/2006/main" xmlns:r="http://schemas.openxmlformats.org/officeDocument/2006/relationships">
  <rcc rId="2669" ua="false" sId="6">
    <oc r="C118" t="n">
      <v>5.6</v>
    </oc>
    <nc r="C118" t="inlineStr">
      <is>
        <r>
          <rPr>
            <sz val="11"/>
            <rFont val="Calibri"/>
            <family val="2"/>
            <charset val="1"/>
          </rPr>
          <t xml:space="preserve">ИМ</t>
        </r>
      </is>
    </nc>
  </rcc>
  <rcc rId="2670" ua="false" sId="6">
    <nc r="A118" t="inlineStr">
      <is>
        <r>
          <rPr>
            <sz val="11"/>
            <rFont val="Calibri"/>
            <family val="2"/>
            <charset val="1"/>
          </rPr>
          <t xml:space="preserve">Комната приема пищи (2 этаж )</t>
        </r>
      </is>
    </nc>
  </rcc>
  <rcc rId="2671" ua="false" sId="6">
    <nc r="B118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2672" ua="false" sId="6">
    <nc r="C118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2673" ua="false" sId="6">
    <nc r="D118" t="n">
      <v>2.3</v>
    </nc>
  </rcc>
  <rrc rId="2674" ua="false" sId="6" eol="0" ref="4:4" action="insertRow"/>
</revisions>
</file>

<file path=xl/revisions/revisionLog164.xml><?xml version="1.0" encoding="utf-8"?>
<revisions xmlns="http://schemas.openxmlformats.org/spreadsheetml/2006/main" xmlns:r="http://schemas.openxmlformats.org/officeDocument/2006/relationships">
  <rcc rId="2675" ua="false" sId="3">
    <oc r="B9" t="inlineStr">
      <is>
        <r>
          <rPr>
            <sz val="11"/>
            <rFont val="Calibri"/>
            <family val="2"/>
            <charset val="1"/>
          </rPr>
          <t xml:space="preserve">Общее количество КИУ/ИМ, шт</t>
        </r>
      </is>
    </oc>
    <nc r="B9" t="inlineStr">
      <is>
        <r>
          <rPr>
            <sz val="11"/>
            <rFont val="Calibri"/>
            <family val="2"/>
            <charset val="1"/>
          </rPr>
          <t xml:space="preserve">Общее количество КИУ/ИМ/ИЛ, шт</t>
        </r>
      </is>
    </nc>
  </rcc>
  <rcc rId="2676" ua="false" sId="3">
    <oc r="G9" t="e">
      <f>[10]'контрол лист'!F31</f>
    </oc>
    <nc r="G9" t="n">
      <f>SUM(G17:G18)</f>
    </nc>
  </rcc>
</revisions>
</file>

<file path=xl/revisions/revisionLog165.xml><?xml version="1.0" encoding="utf-8"?>
<revisions xmlns="http://schemas.openxmlformats.org/spreadsheetml/2006/main" xmlns:r="http://schemas.openxmlformats.org/officeDocument/2006/relationships">
  <rcc rId="2677" ua="false" sId="1">
    <oc r="A7" t="inlineStr">
      <is>
        <r>
          <rPr>
            <sz val="11"/>
            <rFont val="Calibri"/>
            <family val="2"/>
            <charset val="1"/>
          </rPr>
          <t xml:space="preserve">дератизация</t>
        </r>
      </is>
    </oc>
    <nc r="A7" t="inlineStr">
      <is>
        <r>
          <rPr>
            <sz val="11"/>
            <rFont val="Calibri"/>
            <family val="2"/>
            <charset val="1"/>
          </rPr>
          <t xml:space="preserve">Дератизация 2 и 3 контур</t>
        </r>
      </is>
    </nc>
  </rcc>
  <rcc rId="2678" ua="false" sId="1">
    <oc r="A6" t="inlineStr">
      <is>
        <r>
          <rPr>
            <sz val="11"/>
            <rFont val="Calibri"/>
            <family val="2"/>
            <charset val="1"/>
          </rPr>
          <t xml:space="preserve">Дс №3 от 12.12.21г</t>
        </r>
      </is>
    </oc>
    <nc r="A6"/>
  </rcc>
  <rcc rId="2679" ua="false" sId="2">
    <oc r="D18" t="e">
      <f>[4]'контрол лист'!F67</f>
    </oc>
    <nc r="D18"/>
  </rcc>
  <rcc rId="2680" ua="false" sId="1"/>
  <rcc rId="2681" ua="false" sId="1"/>
  <rcc rId="2682" ua="false" sId="1"/>
  <rcc rId="2683" ua="false" sId="1"/>
</revisions>
</file>

<file path=xl/revisions/revisionLog166.xml><?xml version="1.0" encoding="utf-8"?>
<revisions xmlns="http://schemas.openxmlformats.org/spreadsheetml/2006/main" xmlns:r="http://schemas.openxmlformats.org/officeDocument/2006/relationships">
  <rcc rId="2684" ua="false" sId="5">
    <nc r="E76" t="n">
      <f>SUM(E64:E72)</f>
    </nc>
  </rcc>
  <rcc rId="2685" ua="false" sId="5">
    <nc r="F76" t="n">
      <f>SUM(F64:F72)</f>
    </nc>
  </rcc>
</revisions>
</file>

<file path=xl/revisions/revisionLog167.xml><?xml version="1.0" encoding="utf-8"?>
<revisions xmlns="http://schemas.openxmlformats.org/spreadsheetml/2006/main" xmlns:r="http://schemas.openxmlformats.org/officeDocument/2006/relationships">
  <rcc rId="2686" ua="false" sId="4">
    <nc r="H3" t="inlineStr">
      <is>
        <r>
          <rPr>
            <sz val="11"/>
            <rFont val="Calibri"/>
            <family val="2"/>
            <charset val="1"/>
          </rPr>
          <t xml:space="preserve">дератизация/дезинсекция</t>
        </r>
      </is>
    </nc>
  </rcc>
  <rcc rId="2687" ua="false" sId="4">
    <nc r="H4" t="n">
      <v>45490</v>
    </nc>
  </rcc>
  <rcc rId="2688" ua="false" sId="4">
    <nc r="H5" t="n">
      <f>H4</f>
    </nc>
  </rcc>
  <rcc rId="2689" ua="false" sId="4">
    <nc r="H6" t="n">
      <f>H5</f>
    </nc>
  </rcc>
  <rcc rId="2690" ua="false" sId="4">
    <nc r="H7" t="n">
      <f>H6</f>
    </nc>
  </rcc>
  <rcc rId="2691" ua="false" sId="4">
    <nc r="H8" t="n">
      <f>H7</f>
    </nc>
  </rcc>
  <rcc rId="2692" ua="false" sId="4">
    <nc r="H9" t="n">
      <f>H8</f>
    </nc>
  </rcc>
  <rcc rId="2693" ua="false" sId="4">
    <nc r="H10" t="n">
      <f>H9</f>
    </nc>
  </rcc>
  <rcc rId="2694" ua="false" sId="4">
    <nc r="H11" t="n">
      <f>H10</f>
    </nc>
  </rcc>
  <rcc rId="2695" ua="false" sId="4">
    <nc r="H12" t="n">
      <f>H11</f>
    </nc>
  </rcc>
  <rcc rId="2696" ua="false" sId="4">
    <nc r="H13" t="n">
      <f>H12</f>
    </nc>
  </rcc>
  <rcc rId="2697" ua="false" sId="4">
    <nc r="H14" t="n">
      <f>H13</f>
    </nc>
  </rcc>
  <rcc rId="2698" ua="false" sId="4">
    <nc r="H15" t="n">
      <f>H14</f>
    </nc>
  </rcc>
  <rcc rId="2699" ua="false" sId="4">
    <nc r="H16" t="n">
      <f>H15</f>
    </nc>
  </rcc>
  <rcc rId="2700" ua="false" sId="4">
    <nc r="H17" t="n">
      <f>H16</f>
    </nc>
  </rcc>
  <rcc rId="2701" ua="false" sId="4">
    <nc r="H18" t="n">
      <f>H17</f>
    </nc>
  </rcc>
  <rcc rId="2702" ua="false" sId="4">
    <nc r="H19" t="n">
      <f>H18</f>
    </nc>
  </rcc>
  <rcc rId="2703" ua="false" sId="4">
    <nc r="H20" t="n">
      <f>H19</f>
    </nc>
  </rcc>
  <rcc rId="2704" ua="false" sId="4">
    <nc r="H21" t="n">
      <f>H20</f>
    </nc>
  </rcc>
  <rcc rId="2705" ua="false" sId="4">
    <nc r="H22" t="n">
      <f>H21</f>
    </nc>
  </rcc>
  <rcc rId="2706" ua="false" sId="4">
    <nc r="H23" t="n">
      <f>H22</f>
    </nc>
  </rcc>
  <rcc rId="2707" ua="false" sId="4">
    <nc r="H24" t="n">
      <f>H23</f>
    </nc>
  </rcc>
  <rcc rId="2708" ua="false" sId="4">
    <nc r="H25" t="n">
      <f>H24</f>
    </nc>
  </rcc>
  <rcc rId="2709" ua="false" sId="4">
    <nc r="H26" t="n">
      <f>H4</f>
    </nc>
  </rcc>
  <rcc rId="2710" ua="false" sId="4">
    <nc r="H27" t="n">
      <f>H4</f>
    </nc>
  </rcc>
  <rcc rId="2711" ua="false" sId="4">
    <nc r="H31" t="n">
      <f>H4</f>
    </nc>
  </rcc>
  <rcc rId="2712" ua="false" sId="4">
    <oc r="H14" t="n">
      <f>H13</f>
    </oc>
    <nc r="H14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2713" ua="false" sId="4">
    <oc r="H26" t="n">
      <f>H4</f>
    </oc>
    <nc r="H26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2714" ua="false" sId="4">
    <oc r="H27" t="n">
      <f>H4</f>
    </oc>
    <nc r="H27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2715" ua="false" sId="4">
    <oc r="H31" t="n">
      <f>H4</f>
    </oc>
    <nc r="H31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</revisions>
</file>

<file path=xl/revisions/revisionLog168.xml><?xml version="1.0" encoding="utf-8"?>
<revisions xmlns="http://schemas.openxmlformats.org/spreadsheetml/2006/main" xmlns:r="http://schemas.openxmlformats.org/officeDocument/2006/relationships">
  <rcc rId="2716" ua="false" sId="6">
    <oc r="F150" t="n">
      <v>5</v>
    </oc>
    <nc r="F150" t="n">
      <v>1</v>
    </nc>
  </rcc>
  <rcc rId="2717" ua="false" sId="6">
    <oc r="F152" t="n">
      <v>1</v>
    </oc>
    <nc r="F152" t="n">
      <v>4</v>
    </nc>
  </rcc>
  <rcc rId="2718" ua="false" sId="6">
    <oc r="F153" t="n">
      <v>1</v>
    </oc>
    <nc r="F153" t="n">
      <v>3</v>
    </nc>
  </rcc>
  <rcc rId="2719" ua="false" sId="6">
    <oc r="F160" t="n">
      <v>1</v>
    </oc>
    <nc r="F160" t="n">
      <v>2</v>
    </nc>
  </rcc>
  <rcc rId="2720" ua="false" sId="6">
    <oc r="F161" t="n">
      <v>2</v>
    </oc>
    <nc r="F161" t="n">
      <v>7</v>
    </nc>
  </rcc>
</revisions>
</file>

<file path=xl/revisions/revisionLog169.xml><?xml version="1.0" encoding="utf-8"?>
<revisions xmlns="http://schemas.openxmlformats.org/spreadsheetml/2006/main" xmlns:r="http://schemas.openxmlformats.org/officeDocument/2006/relationships">
  <rcc rId="2721" ua="false" sId="5">
    <oc r="C114" t="n">
      <v>1</v>
    </oc>
    <nc r="C114" t="n">
      <v>8</v>
    </nc>
  </rcc>
</revisions>
</file>

<file path=xl/revisions/revisionLog17.xml><?xml version="1.0" encoding="utf-8"?>
<revisions xmlns="http://schemas.openxmlformats.org/spreadsheetml/2006/main" xmlns:r="http://schemas.openxmlformats.org/officeDocument/2006/relationships">
  <rcc rId="561" ua="false" sId="4">
    <oc r="H4" t="n">
      <v>45490</v>
    </oc>
    <nc r="H4" t="n">
      <v>45504</v>
    </nc>
  </rcc>
  <rcc rId="562" ua="false" sId="5">
    <nc r="H4" t="n">
      <v>45490</v>
    </nc>
  </rcc>
  <rcc rId="563" ua="false" sId="5">
    <nc r="H5" t="inlineStr">
      <is>
        <r>
          <rPr>
            <sz val="11"/>
            <rFont val="Calibri"/>
            <family val="2"/>
            <charset val="1"/>
          </rPr>
          <t xml:space="preserve">Результат контроля</t>
        </r>
      </is>
    </nc>
  </rcc>
  <rcc rId="564" ua="false" sId="5">
    <nc r="H25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565" ua="false" sId="5">
    <nc r="H29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566" ua="false" sId="5">
    <nc r="H30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567" ua="false" sId="5">
    <nc r="H45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568" ua="false" sId="5">
    <nc r="H49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569" ua="false" sId="5">
    <nc r="H51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570" ua="false" sId="5">
    <nc r="H61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571" ua="false" sId="5">
    <nc r="H5" t="inlineStr">
      <is>
        <r>
          <rPr>
            <sz val="11"/>
            <rFont val="Calibri"/>
            <family val="2"/>
            <charset val="1"/>
          </rPr>
          <t xml:space="preserve">Количество особей синантропных членистоногих, шт.</t>
        </r>
      </is>
    </nc>
  </rcc>
  <rcc rId="572" ua="false" sId="5">
    <nc r="H25" t="n">
      <v>0</v>
    </nc>
  </rcc>
  <rcc rId="573" ua="false" sId="5">
    <nc r="H29" t="n">
      <v>0</v>
    </nc>
  </rcc>
  <rcc rId="574" ua="false" sId="5">
    <nc r="H30" t="n">
      <v>0</v>
    </nc>
  </rcc>
  <rcc rId="575" ua="false" sId="5">
    <nc r="H45" t="n">
      <v>0</v>
    </nc>
  </rcc>
  <rcc rId="576" ua="false" sId="5">
    <nc r="H49" t="n">
      <v>0</v>
    </nc>
  </rcc>
  <rcc rId="577" ua="false" sId="5">
    <nc r="H51" t="n">
      <v>0</v>
    </nc>
  </rcc>
  <rcc rId="578" ua="false" sId="5">
    <nc r="H61" t="n">
      <v>0</v>
    </nc>
  </rcc>
  <rcc rId="579" ua="false" sId="5">
    <nc r="H64" t="n">
      <v>0</v>
    </nc>
  </rcc>
  <rcc rId="580" ua="false" sId="5">
    <nc r="H5" t="inlineStr">
      <is>
        <r>
          <rPr>
            <sz val="11"/>
            <rFont val="Calibri"/>
            <family val="2"/>
            <charset val="1"/>
          </rPr>
          <t xml:space="preserve">принятые меры</t>
        </r>
      </is>
    </nc>
  </rcc>
  <rcc rId="581" ua="false" sId="5">
    <nc r="H25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582" ua="false" sId="5">
    <nc r="H29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583" ua="false" sId="5">
    <nc r="H30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584" ua="false" sId="5">
    <nc r="H45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585" ua="false" sId="5">
    <nc r="H49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586" ua="false" sId="5">
    <nc r="H51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587" ua="false" sId="5">
    <nc r="H61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588" ua="false" sId="5">
    <oc r="H4" t="n">
      <v>45490</v>
    </oc>
    <nc r="H4" t="e">
      <f>[10]Граф!H4</f>
    </nc>
  </rcc>
</revisions>
</file>

<file path=xl/revisions/revisionLog170.xml><?xml version="1.0" encoding="utf-8"?>
<revisions xmlns="http://schemas.openxmlformats.org/spreadsheetml/2006/main" xmlns:r="http://schemas.openxmlformats.org/officeDocument/2006/relationships">
  <rcc rId="2722" ua="false" sId="4">
    <oc r="G4" t="n">
      <v>45468</v>
    </oc>
    <nc r="G4" t="n">
      <v>45490</v>
    </nc>
  </rcc>
  <rcc rId="2723" ua="false" sId="5">
    <oc r="E4" t="e">
      <f>[3]Граф!G41</f>
    </oc>
    <nc r="E4"/>
  </rcc>
  <rcc rId="2724" ua="false" sId="5">
    <nc r="E4" t="inlineStr">
      <is>
        <r>
          <rPr>
            <sz val="11"/>
            <rFont val="Calibri"/>
            <family val="2"/>
            <charset val="1"/>
          </rPr>
          <t xml:space="preserve">17.07</t>
        </r>
      </is>
    </nc>
  </rcc>
</revisions>
</file>

<file path=xl/revisions/revisionLog171.xml><?xml version="1.0" encoding="utf-8"?>
<revisions xmlns="http://schemas.openxmlformats.org/spreadsheetml/2006/main" xmlns:r="http://schemas.openxmlformats.org/officeDocument/2006/relationships">
  <rcc rId="2725" ua="false" sId="1">
    <oc r="B22" t="inlineStr">
      <is>
        <r>
          <rPr>
            <sz val="11"/>
            <rFont val="Calibri"/>
            <family val="2"/>
            <charset val="1"/>
          </rPr>
          <t xml:space="preserve">                     Саратовская область c. Латухино</t>
        </r>
      </is>
    </oc>
    <nc r="B22" t="inlineStr">
      <is>
        <r>
          <rPr>
            <sz val="11"/>
            <rFont val="Calibri"/>
            <family val="2"/>
            <charset val="1"/>
          </rPr>
          <t xml:space="preserve">                    </t>
        </r>
      </is>
    </nc>
  </rcc>
</revisions>
</file>

<file path=xl/revisions/revisionLog172.xml><?xml version="1.0" encoding="utf-8"?>
<revisions xmlns="http://schemas.openxmlformats.org/spreadsheetml/2006/main" xmlns:r="http://schemas.openxmlformats.org/officeDocument/2006/relationships">
  <rcc rId="2726" ua="false" sId="6">
    <nc r="A94" t="inlineStr">
      <is>
        <r>
          <rPr>
            <sz val="11"/>
            <rFont val="Calibri"/>
            <family val="2"/>
            <charset val="1"/>
          </rPr>
          <t xml:space="preserve">Цех стейков (2 этаж )</t>
        </r>
      </is>
    </nc>
  </rcc>
  <rcc rId="2727" ua="false" sId="6">
    <nc r="B94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2728" ua="false" sId="6">
    <nc r="C94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2729" ua="false" sId="6">
    <nc r="D94" t="n">
      <v>4</v>
    </nc>
  </rcc>
  <rcc rId="2730" ua="false" sId="6">
    <nc r="E94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2731" ua="false" sId="6">
    <nc r="E92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2732" ua="false" sId="6">
    <nc r="F92" t="n">
      <v>2</v>
    </nc>
  </rcc>
  <rcc rId="2733" ua="false" sId="6">
    <nc r="F94" t="n">
      <v>1</v>
    </nc>
  </rcc>
  <rcc rId="2734" ua="false" sId="6">
    <nc r="G92" t="n">
      <v>0</v>
    </nc>
  </rcc>
  <rcc rId="2735" ua="false" sId="6">
    <nc r="H92" t="n">
      <v>0</v>
    </nc>
  </rcc>
  <rcc rId="2736" ua="false" sId="6">
    <nc r="I92" t="n">
      <v>0</v>
    </nc>
  </rcc>
  <rcc rId="2737" ua="false" sId="6">
    <nc r="J92" t="n">
      <v>0</v>
    </nc>
  </rcc>
  <rcc rId="2738" ua="false" sId="6">
    <nc r="K92" t="n">
      <v>0</v>
    </nc>
  </rcc>
  <rcc rId="2739" ua="false" sId="6">
    <nc r="L92" t="n">
      <v>0</v>
    </nc>
  </rcc>
  <rcc rId="2740" ua="false" sId="6">
    <nc r="L94" t="n">
      <v>0</v>
    </nc>
  </rcc>
  <rcc rId="2741" ua="false" sId="6">
    <nc r="K94" t="n">
      <v>0</v>
    </nc>
  </rcc>
  <rcc rId="2742" ua="false" sId="6">
    <nc r="J94" t="n">
      <v>0</v>
    </nc>
  </rcc>
  <rcc rId="2743" ua="false" sId="6">
    <nc r="I94" t="n">
      <v>0</v>
    </nc>
  </rcc>
  <rcc rId="2744" ua="false" sId="6">
    <nc r="H94" t="n">
      <v>0</v>
    </nc>
  </rcc>
  <rcc rId="2745" ua="false" sId="6">
    <nc r="G94" t="n">
      <v>0</v>
    </nc>
  </rcc>
</revisions>
</file>

<file path=xl/revisions/revisionLog173.xml><?xml version="1.0" encoding="utf-8"?>
<revisions xmlns="http://schemas.openxmlformats.org/spreadsheetml/2006/main" xmlns:r="http://schemas.openxmlformats.org/officeDocument/2006/relationships">
  <rcc rId="2746" ua="false" sId="5">
    <oc r="C64" t="n">
      <v>1</v>
    </oc>
    <nc r="C64"/>
  </rcc>
  <rcc rId="2747" ua="false" sId="5">
    <nc r="C64" t="n">
      <v>4</v>
    </nc>
  </rcc>
  <rcc rId="2748" ua="false" sId="5">
    <nc r="D64" t="n">
      <v>1</v>
    </nc>
  </rcc>
</revisions>
</file>

<file path=xl/revisions/revisionLog174.xml><?xml version="1.0" encoding="utf-8"?>
<revisions xmlns="http://schemas.openxmlformats.org/spreadsheetml/2006/main" xmlns:r="http://schemas.openxmlformats.org/officeDocument/2006/relationships">
  <rcc rId="2749" ua="false" sId="1">
    <oc r="C14" t="inlineStr">
      <is>
        <r>
          <rPr>
            <sz val="11"/>
            <rFont val="Calibri"/>
            <family val="2"/>
            <charset val="1"/>
          </rPr>
          <t xml:space="preserve">01.11.2024-30.11.2024 </t>
        </r>
      </is>
    </oc>
    <nc r="C14" t="inlineStr">
      <is>
        <r>
          <rPr>
            <sz val="11"/>
            <rFont val="Calibri"/>
            <family val="2"/>
            <charset val="1"/>
          </rPr>
          <t xml:space="preserve">01.12.2024-31.12.2024 </t>
        </r>
      </is>
    </nc>
  </rcc>
</revisions>
</file>

<file path=xl/revisions/revisionLog175.xml><?xml version="1.0" encoding="utf-8"?>
<revisions xmlns="http://schemas.openxmlformats.org/spreadsheetml/2006/main" xmlns:r="http://schemas.openxmlformats.org/officeDocument/2006/relationships">
  <rcc rId="2750" ua="false" sId="4">
    <oc r="G4" t="n">
      <v>45623</v>
    </oc>
    <nc r="G4" t="n">
      <v>45636</v>
    </nc>
  </rcc>
</revisions>
</file>

<file path=xl/revisions/revisionLog176.xml><?xml version="1.0" encoding="utf-8"?>
<revisions xmlns="http://schemas.openxmlformats.org/spreadsheetml/2006/main" xmlns:r="http://schemas.openxmlformats.org/officeDocument/2006/relationships">
  <rrc rId="2751" ua="false" sId="5" eol="0" ref="48:48" action="insertRow"/>
  <rcc rId="2752" ua="false" sId="5">
    <nc r="A48" t="n">
      <v>7</v>
    </nc>
  </rcc>
  <rcc rId="2753" ua="false" sId="5">
    <nc r="B48" t="e">
      <f>[10]'контрол лист'!A14</f>
    </nc>
  </rcc>
  <rcc rId="2754" ua="false" sId="5">
    <nc r="C48" t="e">
      <f>[10]'контрол лист'!D14</f>
    </nc>
  </rcc>
  <rcc rId="2755" ua="false" sId="5">
    <nc r="D48" t="e">
      <f>[10]'контрол лист'!F14</f>
    </nc>
  </rcc>
  <rcc rId="2756" ua="false" sId="5">
    <nc r="E48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2757" ua="false" sId="5">
    <nc r="F48" t="n">
      <v>0</v>
    </nc>
  </rcc>
  <rcc rId="2758" ua="false" sId="5">
    <nc r="G48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</revisions>
</file>

<file path=xl/revisions/revisionLog177.xml><?xml version="1.0" encoding="utf-8"?>
<revisions xmlns="http://schemas.openxmlformats.org/spreadsheetml/2006/main" xmlns:r="http://schemas.openxmlformats.org/officeDocument/2006/relationships">
  <rrc rId="2759" ua="false" sId="6" eol="0" ref="45:45" action="insertRow"/>
  <rcc rId="2760" ua="false" sId="6">
    <nc r="A45" t="inlineStr">
      <is>
        <r>
          <rPr>
            <sz val="11"/>
            <rFont val="Calibri"/>
            <family val="2"/>
            <charset val="1"/>
          </rPr>
          <t xml:space="preserve">Камера хранения СГП</t>
        </r>
      </is>
    </nc>
  </rcc>
  <rcc rId="2761" ua="false" sId="6">
    <nc r="B45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2762" ua="false" sId="6">
    <nc r="C45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2763" ua="false" sId="6">
    <nc r="D45" t="n">
      <v>27.28</v>
    </nc>
  </rcc>
  <rcc rId="2764" ua="false" sId="6">
    <nc r="E45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2765" ua="false" sId="6">
    <nc r="F45" t="n">
      <v>2</v>
    </nc>
  </rcc>
  <rcc rId="2766" ua="false" sId="6">
    <nc r="G45" t="n">
      <v>0</v>
    </nc>
  </rcc>
  <rcc rId="2767" ua="false" sId="6">
    <nc r="H45" t="n">
      <v>0</v>
    </nc>
  </rcc>
  <rcc rId="2768" ua="false" sId="6">
    <nc r="I45" t="n">
      <v>0</v>
    </nc>
  </rcc>
  <rcc rId="2769" ua="false" sId="6">
    <nc r="J45" t="n">
      <v>0</v>
    </nc>
  </rcc>
  <rcc rId="2770" ua="false" sId="6">
    <nc r="K45" t="n">
      <v>0</v>
    </nc>
  </rcc>
  <rcc rId="2771" ua="false" sId="6">
    <nc r="L45" t="n">
      <v>0</v>
    </nc>
  </rcc>
</revisions>
</file>

<file path=xl/revisions/revisionLog178.xml><?xml version="1.0" encoding="utf-8"?>
<revisions xmlns="http://schemas.openxmlformats.org/spreadsheetml/2006/main" xmlns:r="http://schemas.openxmlformats.org/officeDocument/2006/relationships">
  <rcc rId="2772" ua="false" sId="6">
    <nc r="A146" t="inlineStr">
      <is>
        <r>
          <rPr>
            <sz val="11"/>
            <rFont val="Calibri"/>
            <family val="2"/>
            <charset val="1"/>
          </rPr>
          <t xml:space="preserve">Зона хранения (1 этаЖ )</t>
        </r>
      </is>
    </nc>
  </rcc>
</revisions>
</file>

<file path=xl/revisions/revisionLog179.xml><?xml version="1.0" encoding="utf-8"?>
<revisions xmlns="http://schemas.openxmlformats.org/spreadsheetml/2006/main" xmlns:r="http://schemas.openxmlformats.org/officeDocument/2006/relationships">
  <rcc rId="2773" ua="false" sId="6">
    <oc r="A92" t="inlineStr">
      <is>
        <r>
          <rPr>
            <sz val="11"/>
            <rFont val="Calibri"/>
            <family val="2"/>
            <charset val="1"/>
          </rPr>
          <t xml:space="preserve">Участок заготовки 1эт</t>
        </r>
      </is>
    </oc>
    <nc r="A92"/>
  </rcc>
  <rcc rId="2774" ua="false" sId="6">
    <oc r="A104" t="inlineStr">
      <is>
        <r>
          <rPr>
            <sz val="11"/>
            <rFont val="Calibri"/>
            <family val="2"/>
            <charset val="1"/>
          </rPr>
          <t xml:space="preserve">Участок ГОСТ 1эт</t>
        </r>
      </is>
    </oc>
    <nc r="A104"/>
  </rcc>
  <rcc rId="2775" ua="false" sId="6">
    <oc r="A106" t="inlineStr">
      <is>
        <r>
          <rPr>
            <sz val="11"/>
            <rFont val="Calibri"/>
            <family val="2"/>
            <charset val="1"/>
          </rPr>
          <t xml:space="preserve">Участок большой гофротары 1эт</t>
        </r>
      </is>
    </oc>
    <nc r="A106"/>
  </rcc>
  <rcc rId="2776" ua="false" sId="6">
    <oc r="A110" t="inlineStr">
      <is>
        <r>
          <rPr>
            <sz val="11"/>
            <rFont val="Calibri"/>
            <family val="2"/>
            <charset val="1"/>
          </rPr>
          <t xml:space="preserve">Участок гофротары 1эт</t>
        </r>
      </is>
    </oc>
    <nc r="A110"/>
  </rcc>
  <rcc rId="2777" ua="false" sId="6">
    <oc r="A113" t="inlineStr">
      <is>
        <r>
          <rPr>
            <sz val="11"/>
            <rFont val="Calibri"/>
            <family val="2"/>
            <charset val="1"/>
          </rPr>
          <t xml:space="preserve">Коридор 1эт</t>
        </r>
      </is>
    </oc>
    <nc r="A113"/>
  </rcc>
  <rcc rId="2778" ua="false" sId="6">
    <oc r="A115" t="inlineStr">
      <is>
        <r>
          <rPr>
            <sz val="11"/>
            <rFont val="Calibri"/>
            <family val="2"/>
            <charset val="1"/>
          </rPr>
          <t xml:space="preserve">Мастерская 1эт</t>
        </r>
      </is>
    </oc>
    <nc r="A115"/>
  </rcc>
  <rcc rId="2779" ua="false" sId="6">
    <oc r="A115" t="inlineStr">
      <is>
        <r>
          <rPr>
            <sz val="11"/>
            <rFont val="Calibri"/>
            <family val="2"/>
            <charset val="1"/>
          </rPr>
          <t xml:space="preserve">Участок фаршей 1эт</t>
        </r>
      </is>
    </oc>
    <nc r="A115"/>
  </rcc>
  <rcc rId="2780" ua="false" sId="6">
    <oc r="A118" t="inlineStr">
      <is>
        <r>
          <rPr>
            <sz val="11"/>
            <rFont val="Calibri"/>
            <family val="2"/>
            <charset val="1"/>
          </rPr>
          <t xml:space="preserve">Дефростер 1, 1эт</t>
        </r>
      </is>
    </oc>
    <nc r="A118"/>
  </rcc>
  <rcc rId="2781" ua="false" sId="6">
    <oc r="A119" t="inlineStr">
      <is>
        <r>
          <rPr>
            <sz val="11"/>
            <rFont val="Calibri"/>
            <family val="2"/>
            <charset val="1"/>
          </rPr>
          <t xml:space="preserve">СГП 1эт</t>
        </r>
      </is>
    </oc>
    <nc r="A119"/>
  </rcc>
  <rcc rId="2782" ua="false" sId="6">
    <oc r="A120" t="inlineStr">
      <is>
        <r>
          <rPr>
            <sz val="11"/>
            <rFont val="Calibri"/>
            <family val="2"/>
            <charset val="1"/>
          </rPr>
          <t xml:space="preserve">Склад специй 1эт</t>
        </r>
      </is>
    </oc>
    <nc r="A120"/>
  </rcc>
  <rcc rId="2783" ua="false" sId="6">
    <oc r="A120" t="inlineStr">
      <is>
        <r>
          <rPr>
            <sz val="11"/>
            <rFont val="Calibri"/>
            <family val="2"/>
            <charset val="1"/>
          </rPr>
          <t xml:space="preserve">Прессовая гофротары 1эт</t>
        </r>
      </is>
    </oc>
    <nc r="A120"/>
  </rcc>
  <rcc rId="2784" ua="false" sId="6">
    <oc r="A120" t="inlineStr">
      <is>
        <r>
          <rPr>
            <sz val="11"/>
            <rFont val="Calibri"/>
            <family val="2"/>
            <charset val="1"/>
          </rPr>
          <t xml:space="preserve">Участок малой гофротары 1эт</t>
        </r>
      </is>
    </oc>
    <nc r="A120"/>
  </rcc>
  <rcc rId="2785" ua="false" sId="6">
    <oc r="A120" t="inlineStr">
      <is>
        <r>
          <rPr>
            <sz val="11"/>
            <rFont val="Calibri"/>
            <family val="2"/>
            <charset val="1"/>
          </rPr>
          <t xml:space="preserve">Дефростер 2, 1эт</t>
        </r>
      </is>
    </oc>
    <nc r="A120"/>
  </rcc>
  <rcc rId="2786" ua="false" sId="6">
    <oc r="A121" t="inlineStr">
      <is>
        <r>
          <rPr>
            <sz val="11"/>
            <rFont val="Calibri"/>
            <family val="2"/>
            <charset val="1"/>
          </rPr>
          <t xml:space="preserve">Холодильная камера п3, 1эт</t>
        </r>
      </is>
    </oc>
    <nc r="A121"/>
  </rcc>
  <rcc rId="2787" ua="false" sId="6">
    <oc r="A122" t="inlineStr">
      <is>
        <r>
          <rPr>
            <sz val="11"/>
            <rFont val="Calibri"/>
            <family val="2"/>
            <charset val="1"/>
          </rPr>
          <t xml:space="preserve">Холодильная камера п5, 1эт</t>
        </r>
      </is>
    </oc>
    <nc r="A122"/>
  </rcc>
  <rcc rId="2788" ua="false" sId="6">
    <oc r="A123" t="inlineStr">
      <is>
        <r>
          <rPr>
            <sz val="11"/>
            <rFont val="Calibri"/>
            <family val="2"/>
            <charset val="1"/>
          </rPr>
          <t xml:space="preserve">Участок упаковки 1эт</t>
        </r>
      </is>
    </oc>
    <nc r="A123"/>
  </rcc>
  <rcc rId="2789" ua="false" sId="6">
    <oc r="A125" t="inlineStr">
      <is>
        <r>
          <rPr>
            <sz val="11"/>
            <rFont val="Calibri"/>
            <family val="2"/>
            <charset val="1"/>
          </rPr>
          <t xml:space="preserve">Моечная тары 1эт</t>
        </r>
      </is>
    </oc>
    <nc r="A125"/>
  </rcc>
  <rcc rId="2790" ua="false" sId="6">
    <oc r="A126" t="inlineStr">
      <is>
        <r>
          <rPr>
            <sz val="11"/>
            <rFont val="Calibri"/>
            <family val="2"/>
            <charset val="1"/>
          </rPr>
          <t xml:space="preserve">СГП 2, 1эт</t>
        </r>
      </is>
    </oc>
    <nc r="A126"/>
  </rcc>
  <rcc rId="2791" ua="false" sId="6">
    <oc r="A128" t="inlineStr">
      <is>
        <r>
          <rPr>
            <sz val="11"/>
            <rFont val="Calibri"/>
            <family val="2"/>
            <charset val="1"/>
          </rPr>
          <t xml:space="preserve">Кухня 1эт</t>
        </r>
      </is>
    </oc>
    <nc r="A128"/>
  </rcc>
  <rcc rId="2792" ua="false" sId="6">
    <oc r="A129" t="inlineStr">
      <is>
        <r>
          <rPr>
            <sz val="11"/>
            <rFont val="Calibri"/>
            <family val="2"/>
            <charset val="1"/>
          </rPr>
          <t xml:space="preserve">Раздевалка 1 эт</t>
        </r>
      </is>
    </oc>
    <nc r="A129"/>
  </rcc>
  <rcc rId="2793" ua="false" sId="6">
    <oc r="A130" t="inlineStr">
      <is>
        <r>
          <rPr>
            <sz val="11"/>
            <rFont val="Calibri"/>
            <family val="2"/>
            <charset val="1"/>
          </rPr>
          <t xml:space="preserve">Раздевалка 2, 2 эт</t>
        </r>
      </is>
    </oc>
    <nc r="A130"/>
  </rcc>
  <rcc rId="2794" ua="false" sId="6">
    <oc r="A130" t="inlineStr">
      <is>
        <r>
          <rPr>
            <sz val="11"/>
            <rFont val="Calibri"/>
            <family val="2"/>
            <charset val="1"/>
          </rPr>
          <t xml:space="preserve">Столовая</t>
        </r>
      </is>
    </oc>
    <nc r="A130"/>
  </rcc>
  <rcc rId="2795" ua="false" sId="6">
    <oc r="A130" t="inlineStr">
      <is>
        <r>
          <rPr>
            <sz val="11"/>
            <rFont val="Calibri"/>
            <family val="2"/>
            <charset val="1"/>
          </rPr>
          <t xml:space="preserve">Кухня 1эт</t>
        </r>
      </is>
    </oc>
    <nc r="A130"/>
  </rcc>
  <rcc rId="2796" ua="false" sId="6">
    <oc r="A130" t="inlineStr">
      <is>
        <r>
          <rPr>
            <sz val="11"/>
            <rFont val="Calibri"/>
            <family val="2"/>
            <charset val="1"/>
          </rPr>
          <t xml:space="preserve">Раздевалки  (2 эт)</t>
        </r>
      </is>
    </oc>
    <nc r="A130"/>
  </rcc>
  <rcc rId="2797" ua="false" sId="6">
    <oc r="A130" t="inlineStr">
      <is>
        <r>
          <rPr>
            <sz val="11"/>
            <rFont val="Calibri"/>
            <family val="2"/>
            <charset val="1"/>
          </rPr>
          <t xml:space="preserve">Коридор 2 эт</t>
        </r>
      </is>
    </oc>
    <nc r="A130"/>
  </rcc>
  <rcc rId="2798" ua="false" sId="6">
    <oc r="A130" t="inlineStr">
      <is>
        <r>
          <rPr>
            <sz val="11"/>
            <rFont val="Calibri"/>
            <family val="2"/>
            <charset val="1"/>
          </rPr>
          <t xml:space="preserve">Раздевалка 1, 2 эт</t>
        </r>
      </is>
    </oc>
    <nc r="A130"/>
  </rcc>
  <rcc rId="2799" ua="false" sId="6">
    <oc r="A130" t="inlineStr">
      <is>
        <r>
          <rPr>
            <sz val="11"/>
            <rFont val="Calibri"/>
            <family val="2"/>
            <charset val="1"/>
          </rPr>
          <t xml:space="preserve">Доп. Строения Раздевалка Новое СГП</t>
        </r>
      </is>
    </oc>
    <nc r="A130"/>
  </rcc>
  <rcc rId="2800" ua="false" sId="6">
    <oc r="A130" t="inlineStr">
      <is>
        <r>
          <rPr>
            <sz val="11"/>
            <rFont val="Calibri"/>
            <family val="2"/>
            <charset val="1"/>
          </rPr>
          <t xml:space="preserve">Доп. Строения Новое СГП</t>
        </r>
      </is>
    </oc>
    <nc r="A130"/>
  </rcc>
  <rcc rId="2801" ua="false" sId="6">
    <oc r="A130" t="inlineStr">
      <is>
        <r>
          <rPr>
            <sz val="11"/>
            <rFont val="Calibri"/>
            <family val="2"/>
            <charset val="1"/>
          </rPr>
          <t xml:space="preserve">Доп. Строения Склад доп.материалов</t>
        </r>
      </is>
    </oc>
    <nc r="A130"/>
  </rcc>
  <rcc rId="2802" ua="false" sId="6">
    <oc r="A130" t="inlineStr">
      <is>
        <r>
          <rPr>
            <sz val="11"/>
            <rFont val="Calibri"/>
            <family val="2"/>
            <charset val="1"/>
          </rPr>
          <t xml:space="preserve">Доп. Строения Отдел персонала</t>
        </r>
      </is>
    </oc>
    <nc r="A130"/>
  </rcc>
  <rcc rId="2803" ua="false" sId="6">
    <oc r="A130" t="inlineStr">
      <is>
        <r>
          <rPr>
            <sz val="11"/>
            <rFont val="Calibri"/>
            <family val="2"/>
            <charset val="1"/>
          </rPr>
          <t xml:space="preserve">Доп. Строения Мед пункт</t>
        </r>
      </is>
    </oc>
    <nc r="A130"/>
  </rcc>
  <rcc rId="2804" ua="false" sId="6">
    <oc r="A130" t="inlineStr">
      <is>
        <r>
          <rPr>
            <sz val="11"/>
            <rFont val="Calibri"/>
            <family val="2"/>
            <charset val="1"/>
          </rPr>
          <t xml:space="preserve">Доп. Строения КПП</t>
        </r>
      </is>
    </oc>
    <nc r="A130"/>
  </rcc>
  <rcc rId="2805" ua="false" sId="6">
    <oc r="A130" t="inlineStr">
      <is>
        <r>
          <rPr>
            <sz val="11"/>
            <rFont val="Calibri"/>
            <family val="2"/>
            <charset val="1"/>
          </rPr>
          <t xml:space="preserve">Зона отгрузки</t>
        </r>
      </is>
    </oc>
    <nc r="A130"/>
  </rcc>
  <rcc rId="2806" ua="false" sId="6">
    <oc r="A130" t="inlineStr">
      <is>
        <r>
          <rPr>
            <sz val="11"/>
            <rFont val="Calibri"/>
            <family val="2"/>
            <charset val="1"/>
          </rPr>
          <t xml:space="preserve">зона основного производства</t>
        </r>
      </is>
    </oc>
    <nc r="A130"/>
  </rcc>
  <rcc rId="2807" ua="false" sId="6">
    <oc r="A130" t="inlineStr">
      <is>
        <r>
          <rPr>
            <sz val="11"/>
            <rFont val="Calibri"/>
            <family val="2"/>
            <charset val="1"/>
          </rPr>
          <t xml:space="preserve">Участок шаурмы</t>
        </r>
      </is>
    </oc>
    <nc r="A130"/>
  </rcc>
  <rcc rId="2808" ua="false" sId="6">
    <oc r="A130" t="inlineStr">
      <is>
        <r>
          <rPr>
            <sz val="11"/>
            <rFont val="Calibri"/>
            <family val="2"/>
            <charset val="1"/>
          </rPr>
          <t xml:space="preserve">Участок фаршей</t>
        </r>
      </is>
    </oc>
    <nc r="A130"/>
  </rcc>
  <rcc rId="2809" ua="false" sId="6">
    <oc r="A130" t="inlineStr">
      <is>
        <r>
          <rPr>
            <sz val="11"/>
            <rFont val="Calibri"/>
            <family val="2"/>
            <charset val="1"/>
          </rPr>
          <t xml:space="preserve">панлус отгрузки ГП</t>
        </r>
      </is>
    </oc>
    <nc r="A130"/>
  </rcc>
  <rcc rId="2810" ua="false" sId="6">
    <oc r="A130" t="inlineStr">
      <is>
        <r>
          <rPr>
            <sz val="11"/>
            <rFont val="Calibri"/>
            <family val="2"/>
            <charset val="1"/>
          </rPr>
          <t xml:space="preserve">У шокера №3</t>
        </r>
      </is>
    </oc>
    <nc r="A130"/>
  </rcc>
  <rcc rId="2811" ua="false" sId="6">
    <oc r="A130" t="inlineStr">
      <is>
        <r>
          <rPr>
            <sz val="11"/>
            <rFont val="Calibri"/>
            <family val="2"/>
            <charset val="1"/>
          </rPr>
          <t xml:space="preserve">Между дефростерами №2и 3</t>
        </r>
      </is>
    </oc>
    <nc r="A130"/>
  </rcc>
  <rcc rId="2812" ua="false" sId="6">
    <oc r="A130" t="inlineStr">
      <is>
        <r>
          <rPr>
            <sz val="11"/>
            <rFont val="Calibri"/>
            <family val="2"/>
            <charset val="1"/>
          </rPr>
          <t xml:space="preserve">Пандус №2 СГП</t>
        </r>
      </is>
    </oc>
    <nc r="A130"/>
  </rcc>
  <rcc rId="2813" ua="false" sId="6">
    <oc r="A130" t="inlineStr">
      <is>
        <r>
          <rPr>
            <sz val="11"/>
            <rFont val="Calibri"/>
            <family val="2"/>
            <charset val="1"/>
          </rPr>
          <t xml:space="preserve">Прессовая гофротары</t>
        </r>
      </is>
    </oc>
    <nc r="A130"/>
  </rcc>
  <rcc rId="2814" ua="false" sId="6">
    <oc r="A130" t="inlineStr">
      <is>
        <r>
          <rPr>
            <sz val="11"/>
            <rFont val="Calibri"/>
            <family val="2"/>
            <charset val="1"/>
          </rPr>
          <t xml:space="preserve">Склад специй</t>
        </r>
      </is>
    </oc>
    <nc r="A130"/>
  </rcc>
  <rcc rId="2815" ua="false" sId="6">
    <oc r="A130" t="inlineStr">
      <is>
        <r>
          <rPr>
            <sz val="11"/>
            <rFont val="Calibri"/>
            <family val="2"/>
            <charset val="1"/>
          </rPr>
          <t xml:space="preserve">Периметр СГП</t>
        </r>
      </is>
    </oc>
    <nc r="A130"/>
  </rcc>
  <rcc rId="2816" ua="false" sId="6">
    <oc r="A130" t="inlineStr">
      <is>
        <r>
          <rPr>
            <sz val="11"/>
            <rFont val="Calibri"/>
            <family val="2"/>
            <charset val="1"/>
          </rPr>
          <t xml:space="preserve">Территория основного производства</t>
        </r>
      </is>
    </oc>
    <nc r="A130"/>
  </rcc>
  <rcc rId="2817" ua="false" sId="6">
    <oc r="B92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92"/>
  </rcc>
  <rcc rId="2818" ua="false" sId="6">
    <oc r="B104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04"/>
  </rcc>
  <rcc rId="2819" ua="false" sId="6">
    <oc r="B10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06"/>
  </rcc>
  <rcc rId="2820" ua="false" sId="6">
    <oc r="B11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10"/>
  </rcc>
  <rcc rId="2821" ua="false" sId="6">
    <oc r="B113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13"/>
  </rcc>
  <rcc rId="2822" ua="false" sId="6">
    <oc r="B115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15"/>
  </rcc>
  <rcc rId="2823" ua="false" sId="6">
    <oc r="B115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15"/>
  </rcc>
  <rcc rId="2824" ua="false" sId="6">
    <oc r="B118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18"/>
  </rcc>
  <rcc rId="2825" ua="false" sId="6">
    <oc r="B119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19"/>
  </rcc>
  <rcc rId="2826" ua="false" sId="6">
    <oc r="B12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20"/>
  </rcc>
  <rcc rId="2827" ua="false" sId="6">
    <oc r="B12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20"/>
  </rcc>
  <rcc rId="2828" ua="false" sId="6">
    <oc r="B12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20"/>
  </rcc>
  <rcc rId="2829" ua="false" sId="6">
    <oc r="B12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20"/>
  </rcc>
  <rcc rId="2830" ua="false" sId="6">
    <oc r="B121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21"/>
  </rcc>
  <rcc rId="2831" ua="false" sId="6">
    <oc r="B122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22"/>
  </rcc>
  <rcc rId="2832" ua="false" sId="6">
    <oc r="B123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23"/>
  </rcc>
  <rcc rId="2833" ua="false" sId="6">
    <oc r="B125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25"/>
  </rcc>
  <rcc rId="2834" ua="false" sId="6">
    <oc r="B1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26"/>
  </rcc>
  <rcc rId="2835" ua="false" sId="6">
    <oc r="B128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28"/>
  </rcc>
  <rcc rId="2836" ua="false" sId="6">
    <oc r="B129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29"/>
  </rcc>
  <rcc rId="2837" ua="false" sId="6">
    <oc r="B13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30"/>
  </rcc>
  <rcc rId="2838" ua="false" sId="6">
    <oc r="B13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30"/>
  </rcc>
  <rcc rId="2839" ua="false" sId="6">
    <oc r="B13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30"/>
  </rcc>
  <rcc rId="2840" ua="false" sId="6">
    <oc r="B13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30"/>
  </rcc>
  <rcc rId="2841" ua="false" sId="6">
    <oc r="B13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30"/>
  </rcc>
  <rcc rId="2842" ua="false" sId="6">
    <oc r="B13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30"/>
  </rcc>
  <rcc rId="2843" ua="false" sId="6">
    <oc r="B13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30"/>
  </rcc>
  <rcc rId="2844" ua="false" sId="6">
    <oc r="B13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30"/>
  </rcc>
  <rcc rId="2845" ua="false" sId="6">
    <oc r="B13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30"/>
  </rcc>
  <rcc rId="2846" ua="false" sId="6">
    <oc r="B13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30"/>
  </rcc>
  <rcc rId="2847" ua="false" sId="6">
    <oc r="B13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30"/>
  </rcc>
  <rcc rId="2848" ua="false" sId="6">
    <oc r="B13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30"/>
  </rcc>
  <rcc rId="2849" ua="false" sId="6">
    <oc r="B13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30"/>
  </rcc>
  <rcc rId="2850" ua="false" sId="6">
    <oc r="B13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30"/>
  </rcc>
  <rcc rId="2851" ua="false" sId="6">
    <oc r="B13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30"/>
  </rcc>
  <rcc rId="2852" ua="false" sId="6">
    <oc r="B13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30"/>
  </rcc>
  <rcc rId="2853" ua="false" sId="6">
    <oc r="B13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30"/>
  </rcc>
  <rcc rId="2854" ua="false" sId="6">
    <oc r="B13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30"/>
  </rcc>
  <rcc rId="2855" ua="false" sId="6">
    <oc r="B13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30"/>
  </rcc>
  <rcc rId="2856" ua="false" sId="6">
    <oc r="B13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30"/>
  </rcc>
  <rcc rId="2857" ua="false" sId="6">
    <oc r="B13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30"/>
  </rcc>
  <rcc rId="2858" ua="false" sId="6">
    <oc r="B13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30"/>
  </rcc>
  <rcc rId="2859" ua="false" sId="6">
    <oc r="B130" t="inlineStr">
      <is>
        <r>
          <rPr>
            <sz val="11"/>
            <rFont val="Calibri"/>
            <family val="2"/>
            <charset val="1"/>
          </rPr>
          <t xml:space="preserve">2 контур</t>
        </r>
      </is>
    </oc>
    <nc r="B130"/>
  </rcc>
  <rcc rId="2860" ua="false" sId="6">
    <oc r="B130" t="inlineStr">
      <is>
        <r>
          <rPr>
            <sz val="11"/>
            <rFont val="Calibri"/>
            <family val="2"/>
            <charset val="1"/>
          </rPr>
          <t xml:space="preserve">2 контур</t>
        </r>
      </is>
    </oc>
    <nc r="B130"/>
  </rcc>
  <rcc rId="2861" ua="false" sId="6">
    <oc r="C92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92"/>
  </rcc>
  <rcc rId="2862" ua="false" sId="6">
    <oc r="C104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04"/>
  </rcc>
  <rcc rId="2863" ua="false" sId="6">
    <oc r="C10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06"/>
  </rcc>
  <rcc rId="2864" ua="false" sId="6">
    <oc r="C110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10"/>
  </rcc>
  <rcc rId="2865" ua="false" sId="6">
    <oc r="C113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13"/>
  </rcc>
  <rcc rId="2866" ua="false" sId="6">
    <oc r="C115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15"/>
  </rcc>
  <rcc rId="2867" ua="false" sId="6">
    <oc r="C115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15"/>
  </rcc>
  <rcc rId="2868" ua="false" sId="6">
    <oc r="C118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18"/>
  </rcc>
  <rcc rId="2869" ua="false" sId="6">
    <oc r="C119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19"/>
  </rcc>
  <rcc rId="2870" ua="false" sId="6">
    <oc r="C120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20"/>
  </rcc>
  <rcc rId="2871" ua="false" sId="6">
    <oc r="C120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20"/>
  </rcc>
  <rcc rId="2872" ua="false" sId="6">
    <oc r="C120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20"/>
  </rcc>
  <rcc rId="2873" ua="false" sId="6">
    <oc r="C120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20"/>
  </rcc>
  <rcc rId="2874" ua="false" sId="6">
    <oc r="C121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21"/>
  </rcc>
  <rcc rId="2875" ua="false" sId="6">
    <oc r="C122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22"/>
  </rcc>
  <rcc rId="2876" ua="false" sId="6">
    <oc r="C123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23"/>
  </rcc>
  <rcc rId="2877" ua="false" sId="6">
    <oc r="C125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25"/>
  </rcc>
  <rcc rId="2878" ua="false" sId="6">
    <oc r="C1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26"/>
  </rcc>
  <rcc rId="2879" ua="false" sId="6">
    <oc r="C128" t="inlineStr">
      <is>
        <r>
          <rPr>
            <sz val="11"/>
            <rFont val="Calibri"/>
            <family val="2"/>
            <charset val="1"/>
          </rPr>
          <t xml:space="preserve">ИМ</t>
        </r>
      </is>
    </oc>
    <nc r="C128"/>
  </rcc>
  <rcc rId="2880" ua="false" sId="6">
    <oc r="C129" t="inlineStr">
      <is>
        <r>
          <rPr>
            <sz val="11"/>
            <rFont val="Calibri"/>
            <family val="2"/>
            <charset val="1"/>
          </rPr>
          <t xml:space="preserve">ИМ</t>
        </r>
      </is>
    </oc>
    <nc r="C129"/>
  </rcc>
  <rcc rId="2881" ua="false" sId="6">
    <oc r="C130" t="inlineStr">
      <is>
        <r>
          <rPr>
            <sz val="11"/>
            <rFont val="Calibri"/>
            <family val="2"/>
            <charset val="1"/>
          </rPr>
          <t xml:space="preserve">ИМ</t>
        </r>
      </is>
    </oc>
    <nc r="C130"/>
  </rcc>
  <rcc rId="2882" ua="false" sId="6">
    <oc r="C130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30"/>
  </rcc>
  <rcc rId="2883" ua="false" sId="6">
    <oc r="C130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30"/>
  </rcc>
  <rcc rId="2884" ua="false" sId="6">
    <oc r="C130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30"/>
  </rcc>
  <rcc rId="2885" ua="false" sId="6">
    <oc r="C130" t="inlineStr">
      <is>
        <r>
          <rPr>
            <sz val="11"/>
            <rFont val="Calibri"/>
            <family val="2"/>
            <charset val="1"/>
          </rPr>
          <t xml:space="preserve">ИМ</t>
        </r>
      </is>
    </oc>
    <nc r="C130"/>
  </rcc>
  <rcc rId="2886" ua="false" sId="6">
    <oc r="C130" t="inlineStr">
      <is>
        <r>
          <rPr>
            <sz val="11"/>
            <rFont val="Calibri"/>
            <family val="2"/>
            <charset val="1"/>
          </rPr>
          <t xml:space="preserve">ИМ</t>
        </r>
      </is>
    </oc>
    <nc r="C130"/>
  </rcc>
  <rcc rId="2887" ua="false" sId="6">
    <oc r="C130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30"/>
  </rcc>
  <rcc rId="2888" ua="false" sId="6">
    <oc r="C130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30"/>
  </rcc>
  <rcc rId="2889" ua="false" sId="6">
    <oc r="C130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30"/>
  </rcc>
  <rcc rId="2890" ua="false" sId="6">
    <oc r="C130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30"/>
  </rcc>
  <rcc rId="2891" ua="false" sId="6">
    <oc r="C130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30"/>
  </rcc>
  <rcc rId="2892" ua="false" sId="6">
    <oc r="C130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30"/>
  </rcc>
  <rcc rId="2893" ua="false" sId="6">
    <oc r="C130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30"/>
  </rcc>
  <rcc rId="2894" ua="false" sId="6">
    <oc r="C130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30"/>
  </rcc>
  <rcc rId="2895" ua="false" sId="6">
    <oc r="C130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30"/>
  </rcc>
  <rcc rId="2896" ua="false" sId="6">
    <oc r="C130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30"/>
  </rcc>
  <rcc rId="2897" ua="false" sId="6">
    <oc r="C130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30"/>
  </rcc>
  <rcc rId="2898" ua="false" sId="6">
    <oc r="C130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30"/>
  </rcc>
  <rcc rId="2899" ua="false" sId="6">
    <oc r="C130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30"/>
  </rcc>
  <rcc rId="2900" ua="false" sId="6">
    <oc r="C130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30"/>
  </rcc>
  <rcc rId="2901" ua="false" sId="6">
    <oc r="C130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30"/>
  </rcc>
  <rcc rId="2902" ua="false" sId="6">
    <oc r="C130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30"/>
  </rcc>
  <rcc rId="2903" ua="false" sId="6">
    <oc r="C130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30"/>
  </rcc>
  <rcc rId="2904" ua="false" sId="6">
    <oc r="C130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30"/>
  </rcc>
  <rcc rId="2905" ua="false" sId="6">
    <oc r="D92" t="n">
      <v>1.36</v>
    </oc>
    <nc r="D92"/>
  </rcc>
  <rcc rId="2906" ua="false" sId="6">
    <oc r="D104" t="n">
      <v>3</v>
    </oc>
    <nc r="D104"/>
  </rcc>
  <rcc rId="2907" ua="false" sId="6">
    <oc r="D106" t="n">
      <v>4.5</v>
    </oc>
    <nc r="D106"/>
  </rcc>
  <rcc rId="2908" ua="false" sId="6">
    <oc r="D110" t="n">
      <v>7.8</v>
    </oc>
    <nc r="D110"/>
  </rcc>
  <rcc rId="2909" ua="false" sId="6">
    <oc r="D113" t="inlineStr">
      <is>
        <r>
          <rPr>
            <sz val="11"/>
            <rFont val="Calibri"/>
            <family val="2"/>
            <charset val="1"/>
          </rPr>
          <t xml:space="preserve">6,9,10,23,26,40</t>
        </r>
      </is>
    </oc>
    <nc r="D113"/>
  </rcc>
  <rcc rId="2910" ua="false" sId="6">
    <oc r="D115" t="n">
      <v>11</v>
    </oc>
    <nc r="D115"/>
  </rcc>
  <rcc rId="2911" ua="false" sId="6">
    <oc r="D115" t="inlineStr">
      <is>
        <r>
          <rPr>
            <sz val="11"/>
            <rFont val="Calibri"/>
            <family val="2"/>
            <charset val="1"/>
          </rPr>
          <t xml:space="preserve">12,13,14,21,39,42</t>
        </r>
      </is>
    </oc>
    <nc r="D115"/>
  </rcc>
  <rcc rId="2912" ua="false" sId="6">
    <oc r="D118" t="n">
      <v>16</v>
    </oc>
    <nc r="D118"/>
  </rcc>
  <rcc rId="2913" ua="false" sId="6">
    <oc r="D119" t="inlineStr">
      <is>
        <r>
          <rPr>
            <sz val="11"/>
            <rFont val="Calibri"/>
            <family val="2"/>
            <charset val="1"/>
          </rPr>
          <t xml:space="preserve">17,18,19,20</t>
        </r>
      </is>
    </oc>
    <nc r="D119"/>
  </rcc>
  <rcc rId="2914" ua="false" sId="6">
    <oc r="D120" t="n">
      <v>24</v>
    </oc>
    <nc r="D120"/>
  </rcc>
  <rcc rId="2915" ua="false" sId="6">
    <oc r="D120" t="n">
      <v>25</v>
    </oc>
    <nc r="D120"/>
  </rcc>
  <rcc rId="2916" ua="false" sId="6">
    <oc r="D120" t="n">
      <v>27.28</v>
    </oc>
    <nc r="D120"/>
  </rcc>
  <rcc rId="2917" ua="false" sId="6">
    <oc r="D120" t="n">
      <v>29.35</v>
    </oc>
    <nc r="D120"/>
  </rcc>
  <rcc rId="2918" ua="false" sId="6">
    <oc r="D121" t="n">
      <v>30</v>
    </oc>
    <nc r="D121"/>
  </rcc>
  <rcc rId="2919" ua="false" sId="6">
    <oc r="D122" t="n">
      <v>34</v>
    </oc>
    <nc r="D122"/>
  </rcc>
  <rcc rId="2920" ua="false" sId="6">
    <oc r="D123" t="n">
      <v>41</v>
    </oc>
    <nc r="D123"/>
  </rcc>
  <rcc rId="2921" ua="false" sId="6">
    <oc r="D125" t="n">
      <v>43.44</v>
    </oc>
    <nc r="D125"/>
  </rcc>
  <rcc rId="2922" ua="false" sId="6">
    <oc r="D126" t="n">
      <v>45.38</v>
    </oc>
    <nc r="D126"/>
  </rcc>
  <rcc rId="2923" ua="false" sId="6">
    <oc r="D128" t="n">
      <v>4</v>
    </oc>
    <nc r="D128"/>
  </rcc>
  <rcc rId="2924" ua="false" sId="6">
    <oc r="D129" t="n">
      <v>3.5</v>
    </oc>
    <nc r="D129"/>
  </rcc>
  <rcc rId="2925" ua="false" sId="6">
    <oc r="D130" t="n">
      <v>2</v>
    </oc>
    <nc r="D130"/>
  </rcc>
  <rcc rId="2926" ua="false" sId="6">
    <oc r="D130" t="inlineStr">
      <is>
        <r>
          <rPr>
            <sz val="11"/>
            <rFont val="Calibri"/>
            <family val="2"/>
            <charset val="1"/>
          </rPr>
          <t xml:space="preserve">31,32,33</t>
        </r>
      </is>
    </oc>
    <nc r="D130"/>
  </rcc>
  <rcc rId="2927" ua="false" sId="6">
    <oc r="D130" t="n">
      <v>1</v>
    </oc>
    <nc r="D130"/>
  </rcc>
  <rcc rId="2928" ua="false" sId="6">
    <oc r="D130" t="inlineStr">
      <is>
        <r>
          <rPr>
            <sz val="11"/>
            <rFont val="Calibri"/>
            <family val="2"/>
            <charset val="1"/>
          </rPr>
          <t xml:space="preserve">7,8,9,10</t>
        </r>
      </is>
    </oc>
    <nc r="D130"/>
  </rcc>
  <rcc rId="2929" ua="false" sId="6">
    <oc r="D130" t="n">
      <v>51</v>
    </oc>
    <nc r="D130"/>
  </rcc>
  <rcc rId="2930" ua="false" sId="6">
    <oc r="D130" t="inlineStr">
      <is>
        <r>
          <rPr>
            <sz val="11"/>
            <rFont val="Calibri"/>
            <family val="2"/>
            <charset val="1"/>
          </rPr>
          <t xml:space="preserve">46,47,48,49,50</t>
        </r>
      </is>
    </oc>
    <nc r="D130"/>
  </rcc>
  <rcc rId="2931" ua="false" sId="6">
    <oc r="D130" t="inlineStr">
      <is>
        <r>
          <rPr>
            <sz val="11"/>
            <rFont val="Calibri"/>
            <family val="2"/>
            <charset val="1"/>
          </rPr>
          <t xml:space="preserve">22,37,52,53</t>
        </r>
      </is>
    </oc>
    <nc r="D130"/>
  </rcc>
  <rcc rId="2932" ua="false" sId="6">
    <oc r="D130" t="n">
      <v>54</v>
    </oc>
    <nc r="D130"/>
  </rcc>
  <rcc rId="2933" ua="false" sId="6">
    <oc r="D130" t="n">
      <v>55</v>
    </oc>
    <nc r="D130"/>
  </rcc>
  <rcc rId="2934" ua="false" sId="6">
    <oc r="D130" t="n">
      <v>56</v>
    </oc>
    <nc r="D130"/>
  </rcc>
  <rcc rId="2935" ua="false" sId="6">
    <oc r="D130" t="n">
      <v>1</v>
    </oc>
    <nc r="D130"/>
  </rcc>
  <rcc rId="2936" ua="false" sId="6">
    <oc r="D130" t="n">
      <v>2</v>
    </oc>
    <nc r="D130"/>
  </rcc>
  <rcc rId="2937" ua="false" sId="6">
    <oc r="D130" t="n">
      <v>3</v>
    </oc>
    <nc r="D130"/>
  </rcc>
  <rcc rId="2938" ua="false" sId="6">
    <oc r="D130" t="n">
      <v>4</v>
    </oc>
    <nc r="D130"/>
  </rcc>
  <rcc rId="2939" ua="false" sId="6">
    <oc r="D130" t="n">
      <v>7</v>
    </oc>
    <nc r="D130"/>
  </rcc>
  <rcc rId="2940" ua="false" sId="6">
    <oc r="D130" t="n">
      <v>5</v>
    </oc>
    <nc r="D130"/>
  </rcc>
  <rcc rId="2941" ua="false" sId="6">
    <oc r="D130" t="n">
      <v>9</v>
    </oc>
    <nc r="D130"/>
  </rcc>
  <rcc rId="2942" ua="false" sId="6">
    <oc r="D130" t="n">
      <v>10</v>
    </oc>
    <nc r="D130"/>
  </rcc>
  <rcc rId="2943" ua="false" sId="6">
    <oc r="D130" t="n">
      <v>11</v>
    </oc>
    <nc r="D130"/>
  </rcc>
  <rcc rId="2944" ua="false" sId="6">
    <oc r="D130" t="n">
      <v>12</v>
    </oc>
    <nc r="D130"/>
  </rcc>
  <rcc rId="2945" ua="false" sId="6">
    <oc r="D130" t="inlineStr">
      <is>
        <r>
          <rPr>
            <sz val="11"/>
            <rFont val="Calibri"/>
            <family val="2"/>
            <charset val="1"/>
          </rPr>
          <t xml:space="preserve">1-9</t>
        </r>
      </is>
    </oc>
    <nc r="D130"/>
  </rcc>
  <rcc rId="2946" ua="false" sId="6">
    <oc r="D130" t="inlineStr">
      <is>
        <r>
          <rPr>
            <sz val="11"/>
            <rFont val="Calibri"/>
            <family val="2"/>
            <charset val="1"/>
          </rPr>
          <t xml:space="preserve">10-17</t>
        </r>
      </is>
    </oc>
    <nc r="D130"/>
  </rcc>
  <rcc rId="2947" ua="false" sId="6">
    <oc r="E92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92"/>
  </rcc>
  <rcc rId="2948" ua="false" sId="6">
    <oc r="E104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04"/>
  </rcc>
  <rcc rId="2949" ua="false" sId="6">
    <oc r="E10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06"/>
  </rcc>
  <rcc rId="2950" ua="false" sId="6">
    <oc r="E11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10"/>
  </rcc>
  <rcc rId="2951" ua="false" sId="6">
    <oc r="E113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13"/>
  </rcc>
  <rcc rId="2952" ua="false" sId="6">
    <oc r="E115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15"/>
  </rcc>
  <rcc rId="2953" ua="false" sId="6">
    <oc r="E115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15"/>
  </rcc>
  <rcc rId="2954" ua="false" sId="6">
    <oc r="E118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18"/>
  </rcc>
  <rcc rId="2955" ua="false" sId="6">
    <oc r="E119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19"/>
  </rcc>
  <rcc rId="2956" ua="false" sId="6">
    <oc r="E12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20"/>
  </rcc>
  <rcc rId="2957" ua="false" sId="6">
    <oc r="E12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20"/>
  </rcc>
  <rcc rId="2958" ua="false" sId="6">
    <oc r="E12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20"/>
  </rcc>
  <rcc rId="2959" ua="false" sId="6">
    <oc r="E12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20"/>
  </rcc>
  <rcc rId="2960" ua="false" sId="6">
    <oc r="E121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21"/>
  </rcc>
  <rcc rId="2961" ua="false" sId="6">
    <oc r="E122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22"/>
  </rcc>
  <rcc rId="2962" ua="false" sId="6">
    <oc r="E123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23"/>
  </rcc>
  <rcc rId="2963" ua="false" sId="6">
    <oc r="E125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25"/>
  </rcc>
  <rcc rId="2964" ua="false" sId="6">
    <oc r="E1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26"/>
  </rcc>
  <rcc rId="2965" ua="false" sId="6">
    <oc r="E128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28"/>
  </rcc>
  <rcc rId="2966" ua="false" sId="6">
    <oc r="E129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29"/>
  </rcc>
  <rcc rId="2967" ua="false" sId="6">
    <oc r="E1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30"/>
  </rcc>
  <rcc rId="2968" ua="false" sId="6">
    <oc r="E1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30"/>
  </rcc>
  <rcc rId="2969" ua="false" sId="6">
    <oc r="E1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30"/>
  </rcc>
  <rcc rId="2970" ua="false" sId="6">
    <oc r="E1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30"/>
  </rcc>
  <rcc rId="2971" ua="false" sId="6">
    <oc r="E1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30"/>
  </rcc>
  <rcc rId="2972" ua="false" sId="6">
    <oc r="E1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30"/>
  </rcc>
  <rcc rId="2973" ua="false" sId="6">
    <oc r="E1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30"/>
  </rcc>
  <rcc rId="2974" ua="false" sId="6">
    <oc r="E1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30"/>
  </rcc>
  <rcc rId="2975" ua="false" sId="6">
    <oc r="E1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30"/>
  </rcc>
  <rcc rId="2976" ua="false" sId="6">
    <oc r="E1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30"/>
  </rcc>
  <rcc rId="2977" ua="false" sId="6">
    <oc r="E1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30"/>
  </rcc>
  <rcc rId="2978" ua="false" sId="6">
    <oc r="E1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30"/>
  </rcc>
  <rcc rId="2979" ua="false" sId="6">
    <oc r="E1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30"/>
  </rcc>
  <rcc rId="2980" ua="false" sId="6">
    <oc r="E1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30"/>
  </rcc>
  <rcc rId="2981" ua="false" sId="6">
    <oc r="E1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30"/>
  </rcc>
  <rcc rId="2982" ua="false" sId="6">
    <oc r="E1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30"/>
  </rcc>
  <rcc rId="2983" ua="false" sId="6">
    <oc r="E1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30"/>
  </rcc>
  <rcc rId="2984" ua="false" sId="6">
    <oc r="E1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30"/>
  </rcc>
  <rcc rId="2985" ua="false" sId="6">
    <oc r="E1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30"/>
  </rcc>
  <rcc rId="2986" ua="false" sId="6">
    <oc r="E1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30"/>
  </rcc>
  <rcc rId="2987" ua="false" sId="6">
    <oc r="E1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30"/>
  </rcc>
  <rcc rId="2988" ua="false" sId="6">
    <oc r="E13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30"/>
  </rcc>
  <rcc rId="2989" ua="false" sId="6">
    <oc r="E130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130"/>
  </rcc>
  <rcc rId="2990" ua="false" sId="6">
    <oc r="E130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130"/>
  </rcc>
  <rcc rId="2991" ua="false" sId="6">
    <oc r="F92" t="n">
      <v>2</v>
    </oc>
    <nc r="F92"/>
  </rcc>
  <rcc rId="2992" ua="false" sId="6">
    <oc r="F104" t="n">
      <v>1</v>
    </oc>
    <nc r="F104"/>
  </rcc>
  <rcc rId="2993" ua="false" sId="6">
    <oc r="F106" t="n">
      <v>2</v>
    </oc>
    <nc r="F106"/>
  </rcc>
  <rcc rId="2994" ua="false" sId="6">
    <oc r="F110" t="n">
      <v>2</v>
    </oc>
    <nc r="F110"/>
  </rcc>
  <rcc rId="2995" ua="false" sId="6">
    <oc r="F113" t="n">
      <v>8</v>
    </oc>
    <nc r="F113"/>
  </rcc>
  <rcc rId="2996" ua="false" sId="6">
    <oc r="F115" t="n">
      <v>1</v>
    </oc>
    <nc r="F115"/>
  </rcc>
  <rcc rId="2997" ua="false" sId="6">
    <oc r="F115" t="n">
      <v>6</v>
    </oc>
    <nc r="F115"/>
  </rcc>
  <rcc rId="2998" ua="false" sId="6">
    <oc r="F118" t="n">
      <v>1</v>
    </oc>
    <nc r="F118"/>
  </rcc>
  <rcc rId="2999" ua="false" sId="6">
    <oc r="F119" t="n">
      <v>4</v>
    </oc>
    <nc r="F119"/>
  </rcc>
  <rcc rId="3000" ua="false" sId="6">
    <oc r="F120" t="n">
      <v>1</v>
    </oc>
    <nc r="F120"/>
  </rcc>
  <rcc rId="3001" ua="false" sId="6">
    <oc r="F120" t="n">
      <v>1</v>
    </oc>
    <nc r="F120"/>
  </rcc>
  <rcc rId="3002" ua="false" sId="6">
    <oc r="F120" t="n">
      <v>2</v>
    </oc>
    <nc r="F120"/>
  </rcc>
  <rcc rId="3003" ua="false" sId="6">
    <oc r="F120" t="n">
      <v>2</v>
    </oc>
    <nc r="F120"/>
  </rcc>
  <rcc rId="3004" ua="false" sId="6">
    <oc r="F121" t="n">
      <v>1</v>
    </oc>
    <nc r="F121"/>
  </rcc>
  <rcc rId="3005" ua="false" sId="6">
    <oc r="F122" t="n">
      <v>1</v>
    </oc>
    <nc r="F122"/>
  </rcc>
  <rcc rId="3006" ua="false" sId="6">
    <oc r="F123" t="n">
      <v>1</v>
    </oc>
    <nc r="F123"/>
  </rcc>
  <rcc rId="3007" ua="false" sId="6">
    <oc r="F125" t="n">
      <v>2</v>
    </oc>
    <nc r="F125"/>
  </rcc>
  <rcc rId="3008" ua="false" sId="6">
    <oc r="F126" t="n">
      <v>2</v>
    </oc>
    <nc r="F126"/>
  </rcc>
  <rcc rId="3009" ua="false" sId="6">
    <oc r="F128" t="n">
      <v>1</v>
    </oc>
    <nc r="F128"/>
  </rcc>
  <rcc rId="3010" ua="false" sId="6">
    <oc r="F129" t="n">
      <v>2</v>
    </oc>
    <nc r="F129"/>
  </rcc>
  <rcc rId="3011" ua="false" sId="6">
    <oc r="F130" t="n">
      <v>1</v>
    </oc>
    <nc r="F130"/>
  </rcc>
  <rcc rId="3012" ua="false" sId="6">
    <oc r="F130" t="n">
      <v>2</v>
    </oc>
    <nc r="F130"/>
  </rcc>
  <rcc rId="3013" ua="false" sId="6">
    <oc r="F130" t="n">
      <v>1</v>
    </oc>
    <nc r="F130"/>
  </rcc>
  <rcc rId="3014" ua="false" sId="6">
    <oc r="F130" t="n">
      <v>3</v>
    </oc>
    <nc r="F130"/>
  </rcc>
  <rcc rId="3015" ua="false" sId="6">
    <oc r="F130" t="n">
      <v>1</v>
    </oc>
    <nc r="F130"/>
  </rcc>
  <rcc rId="3016" ua="false" sId="6">
    <oc r="F130" t="n">
      <v>4</v>
    </oc>
    <nc r="F130"/>
  </rcc>
  <rcc rId="3017" ua="false" sId="6">
    <oc r="F130" t="n">
      <v>1</v>
    </oc>
    <nc r="F130"/>
  </rcc>
  <rcc rId="3018" ua="false" sId="6">
    <oc r="F130" t="n">
      <v>5</v>
    </oc>
    <nc r="F130"/>
  </rcc>
  <rcc rId="3019" ua="false" sId="6">
    <oc r="F130" t="n">
      <v>4</v>
    </oc>
    <nc r="F130"/>
  </rcc>
  <rcc rId="3020" ua="false" sId="6">
    <oc r="F130" t="n">
      <v>1</v>
    </oc>
    <nc r="F130"/>
  </rcc>
  <rcc rId="3021" ua="false" sId="6">
    <oc r="F130" t="n">
      <v>1</v>
    </oc>
    <nc r="F130"/>
  </rcc>
  <rcc rId="3022" ua="false" sId="6">
    <oc r="F130" t="n">
      <v>1</v>
    </oc>
    <nc r="F130"/>
  </rcc>
  <rcc rId="3023" ua="false" sId="6">
    <oc r="F130" t="n">
      <v>1</v>
    </oc>
    <nc r="F130"/>
  </rcc>
  <rcc rId="3024" ua="false" sId="6">
    <oc r="F130" t="n">
      <v>1</v>
    </oc>
    <nc r="F130"/>
  </rcc>
  <rcc rId="3025" ua="false" sId="6">
    <oc r="F130" t="n">
      <v>1</v>
    </oc>
    <nc r="F130"/>
  </rcc>
  <rcc rId="3026" ua="false" sId="6">
    <oc r="F130" t="n">
      <v>1</v>
    </oc>
    <nc r="F130"/>
  </rcc>
  <rcc rId="3027" ua="false" sId="6">
    <oc r="F130" t="n">
      <v>1</v>
    </oc>
    <nc r="F130"/>
  </rcc>
  <rcc rId="3028" ua="false" sId="6">
    <oc r="F130" t="n">
      <v>1</v>
    </oc>
    <nc r="F130"/>
  </rcc>
  <rcc rId="3029" ua="false" sId="6">
    <oc r="F130" t="n">
      <v>1</v>
    </oc>
    <nc r="F130"/>
  </rcc>
  <rcc rId="3030" ua="false" sId="6">
    <oc r="F130" t="n">
      <v>1</v>
    </oc>
    <nc r="F130"/>
  </rcc>
  <rcc rId="3031" ua="false" sId="6">
    <oc r="F130" t="n">
      <v>1</v>
    </oc>
    <nc r="F130"/>
  </rcc>
  <rcc rId="3032" ua="false" sId="6">
    <oc r="F130" t="n">
      <v>1</v>
    </oc>
    <nc r="F130"/>
  </rcc>
  <rcc rId="3033" ua="false" sId="6">
    <oc r="F130" t="n">
      <v>9</v>
    </oc>
    <nc r="F130"/>
  </rcc>
  <rcc rId="3034" ua="false" sId="6">
    <oc r="F130" t="n">
      <v>8</v>
    </oc>
    <nc r="F130"/>
  </rcc>
  <rcc rId="3035" ua="false" sId="6">
    <oc r="G92" t="n">
      <v>0</v>
    </oc>
    <nc r="G92"/>
  </rcc>
  <rcc rId="3036" ua="false" sId="6">
    <oc r="G104" t="n">
      <v>0</v>
    </oc>
    <nc r="G104"/>
  </rcc>
  <rcc rId="3037" ua="false" sId="6">
    <oc r="G106" t="n">
      <v>0</v>
    </oc>
    <nc r="G106"/>
  </rcc>
  <rcc rId="3038" ua="false" sId="6">
    <oc r="G110" t="n">
      <v>0</v>
    </oc>
    <nc r="G110"/>
  </rcc>
  <rcc rId="3039" ua="false" sId="6">
    <oc r="G113" t="n">
      <v>0</v>
    </oc>
    <nc r="G113"/>
  </rcc>
  <rcc rId="3040" ua="false" sId="6">
    <oc r="G115" t="n">
      <v>0</v>
    </oc>
    <nc r="G115"/>
  </rcc>
  <rcc rId="3041" ua="false" sId="6">
    <oc r="G115" t="n">
      <v>0</v>
    </oc>
    <nc r="G115"/>
  </rcc>
  <rcc rId="3042" ua="false" sId="6">
    <oc r="G118" t="n">
      <v>0</v>
    </oc>
    <nc r="G118"/>
  </rcc>
  <rcc rId="3043" ua="false" sId="6">
    <oc r="G119" t="n">
      <v>0</v>
    </oc>
    <nc r="G119"/>
  </rcc>
  <rcc rId="3044" ua="false" sId="6">
    <oc r="G120" t="n">
      <v>0</v>
    </oc>
    <nc r="G120"/>
  </rcc>
  <rcc rId="3045" ua="false" sId="6">
    <oc r="G120" t="n">
      <v>0</v>
    </oc>
    <nc r="G120"/>
  </rcc>
  <rcc rId="3046" ua="false" sId="6">
    <oc r="G120" t="n">
      <v>0</v>
    </oc>
    <nc r="G120"/>
  </rcc>
  <rcc rId="3047" ua="false" sId="6">
    <oc r="G120" t="n">
      <v>0</v>
    </oc>
    <nc r="G120"/>
  </rcc>
  <rcc rId="3048" ua="false" sId="6">
    <oc r="G121" t="n">
      <v>0</v>
    </oc>
    <nc r="G121"/>
  </rcc>
  <rcc rId="3049" ua="false" sId="6">
    <oc r="G122" t="n">
      <v>0</v>
    </oc>
    <nc r="G122"/>
  </rcc>
  <rcc rId="3050" ua="false" sId="6">
    <oc r="G123" t="n">
      <v>0</v>
    </oc>
    <nc r="G123"/>
  </rcc>
  <rcc rId="3051" ua="false" sId="6">
    <oc r="G125" t="n">
      <v>0</v>
    </oc>
    <nc r="G125"/>
  </rcc>
  <rcc rId="3052" ua="false" sId="6">
    <oc r="G126" t="n">
      <v>0</v>
    </oc>
    <nc r="G126"/>
  </rcc>
  <rcc rId="3053" ua="false" sId="6">
    <oc r="G128" t="n">
      <v>0</v>
    </oc>
    <nc r="G128"/>
  </rcc>
  <rcc rId="3054" ua="false" sId="6">
    <oc r="G129" t="n">
      <v>0</v>
    </oc>
    <nc r="G129"/>
  </rcc>
  <rcc rId="3055" ua="false" sId="6">
    <oc r="G130" t="n">
      <v>0</v>
    </oc>
    <nc r="G130"/>
  </rcc>
  <rcc rId="3056" ua="false" sId="6">
    <oc r="G130" t="n">
      <v>0</v>
    </oc>
    <nc r="G130"/>
  </rcc>
  <rcc rId="3057" ua="false" sId="6">
    <oc r="G130" t="n">
      <v>0</v>
    </oc>
    <nc r="G130"/>
  </rcc>
  <rcc rId="3058" ua="false" sId="6">
    <oc r="G130" t="n">
      <v>0</v>
    </oc>
    <nc r="G130"/>
  </rcc>
  <rcc rId="3059" ua="false" sId="6">
    <oc r="G130" t="n">
      <v>0</v>
    </oc>
    <nc r="G130"/>
  </rcc>
  <rcc rId="3060" ua="false" sId="6">
    <oc r="G130" t="n">
      <v>0</v>
    </oc>
    <nc r="G130"/>
  </rcc>
  <rcc rId="3061" ua="false" sId="6">
    <oc r="G130" t="n">
      <v>0</v>
    </oc>
    <nc r="G130"/>
  </rcc>
  <rcc rId="3062" ua="false" sId="6">
    <oc r="G130" t="n">
      <v>0</v>
    </oc>
    <nc r="G130"/>
  </rcc>
  <rcc rId="3063" ua="false" sId="6">
    <oc r="G130" t="n">
      <v>0</v>
    </oc>
    <nc r="G130"/>
  </rcc>
  <rcc rId="3064" ua="false" sId="6">
    <oc r="G130" t="n">
      <v>0</v>
    </oc>
    <nc r="G130"/>
  </rcc>
  <rcc rId="3065" ua="false" sId="6">
    <oc r="G130" t="n">
      <v>0</v>
    </oc>
    <nc r="G130"/>
  </rcc>
  <rcc rId="3066" ua="false" sId="6">
    <oc r="G130" t="n">
      <v>0</v>
    </oc>
    <nc r="G130"/>
  </rcc>
  <rcc rId="3067" ua="false" sId="6">
    <oc r="G130" t="n">
      <v>0</v>
    </oc>
    <nc r="G130"/>
  </rcc>
  <rcc rId="3068" ua="false" sId="6">
    <oc r="G130" t="n">
      <v>0</v>
    </oc>
    <nc r="G130"/>
  </rcc>
  <rcc rId="3069" ua="false" sId="6">
    <oc r="G130" t="n">
      <v>0</v>
    </oc>
    <nc r="G130"/>
  </rcc>
  <rcc rId="3070" ua="false" sId="6">
    <oc r="G130" t="n">
      <v>0</v>
    </oc>
    <nc r="G130"/>
  </rcc>
  <rcc rId="3071" ua="false" sId="6">
    <oc r="G130" t="n">
      <v>0</v>
    </oc>
    <nc r="G130"/>
  </rcc>
  <rcc rId="3072" ua="false" sId="6">
    <oc r="G130" t="n">
      <v>0</v>
    </oc>
    <nc r="G130"/>
  </rcc>
  <rcc rId="3073" ua="false" sId="6">
    <oc r="G130" t="n">
      <v>0</v>
    </oc>
    <nc r="G130"/>
  </rcc>
  <rcc rId="3074" ua="false" sId="6">
    <oc r="G130" t="n">
      <v>0</v>
    </oc>
    <nc r="G130"/>
  </rcc>
  <rcc rId="3075" ua="false" sId="6">
    <oc r="G130" t="n">
      <v>0</v>
    </oc>
    <nc r="G130"/>
  </rcc>
  <rcc rId="3076" ua="false" sId="6">
    <oc r="G130" t="n">
      <v>0</v>
    </oc>
    <nc r="G130"/>
  </rcc>
  <rcc rId="3077" ua="false" sId="6">
    <oc r="G130" t="n">
      <v>0</v>
    </oc>
    <nc r="G130"/>
  </rcc>
  <rcc rId="3078" ua="false" sId="6">
    <oc r="G130" t="n">
      <v>0</v>
    </oc>
    <nc r="G130"/>
  </rcc>
  <rcc rId="3079" ua="false" sId="6">
    <oc r="H92" t="n">
      <v>0</v>
    </oc>
    <nc r="H92"/>
  </rcc>
  <rcc rId="3080" ua="false" sId="6">
    <oc r="H104" t="n">
      <v>0</v>
    </oc>
    <nc r="H104"/>
  </rcc>
  <rcc rId="3081" ua="false" sId="6">
    <oc r="H106" t="n">
      <v>0</v>
    </oc>
    <nc r="H106"/>
  </rcc>
  <rcc rId="3082" ua="false" sId="6">
    <oc r="H110" t="n">
      <v>0</v>
    </oc>
    <nc r="H110"/>
  </rcc>
  <rcc rId="3083" ua="false" sId="6">
    <oc r="H113" t="n">
      <v>0</v>
    </oc>
    <nc r="H113"/>
  </rcc>
  <rcc rId="3084" ua="false" sId="6">
    <oc r="H115" t="n">
      <v>0</v>
    </oc>
    <nc r="H115"/>
  </rcc>
  <rcc rId="3085" ua="false" sId="6">
    <oc r="H115" t="n">
      <v>0</v>
    </oc>
    <nc r="H115"/>
  </rcc>
  <rcc rId="3086" ua="false" sId="6">
    <oc r="H118" t="n">
      <v>0</v>
    </oc>
    <nc r="H118"/>
  </rcc>
  <rcc rId="3087" ua="false" sId="6">
    <oc r="H119" t="n">
      <v>0</v>
    </oc>
    <nc r="H119"/>
  </rcc>
  <rcc rId="3088" ua="false" sId="6">
    <oc r="H120" t="n">
      <v>0</v>
    </oc>
    <nc r="H120"/>
  </rcc>
  <rcc rId="3089" ua="false" sId="6">
    <oc r="H120" t="n">
      <v>0</v>
    </oc>
    <nc r="H120"/>
  </rcc>
  <rcc rId="3090" ua="false" sId="6">
    <oc r="H120" t="n">
      <v>0</v>
    </oc>
    <nc r="H120"/>
  </rcc>
  <rcc rId="3091" ua="false" sId="6">
    <oc r="H120" t="n">
      <v>0</v>
    </oc>
    <nc r="H120"/>
  </rcc>
  <rcc rId="3092" ua="false" sId="6">
    <oc r="H121" t="n">
      <v>0</v>
    </oc>
    <nc r="H121"/>
  </rcc>
  <rcc rId="3093" ua="false" sId="6">
    <oc r="H122" t="n">
      <v>0</v>
    </oc>
    <nc r="H122"/>
  </rcc>
  <rcc rId="3094" ua="false" sId="6">
    <oc r="H123" t="n">
      <v>0</v>
    </oc>
    <nc r="H123"/>
  </rcc>
  <rcc rId="3095" ua="false" sId="6">
    <oc r="H125" t="n">
      <v>0</v>
    </oc>
    <nc r="H125"/>
  </rcc>
  <rcc rId="3096" ua="false" sId="6">
    <oc r="H126" t="n">
      <v>0</v>
    </oc>
    <nc r="H126"/>
  </rcc>
  <rcc rId="3097" ua="false" sId="6">
    <oc r="H128" t="n">
      <v>0</v>
    </oc>
    <nc r="H128"/>
  </rcc>
  <rcc rId="3098" ua="false" sId="6">
    <oc r="H129" t="n">
      <v>0</v>
    </oc>
    <nc r="H129"/>
  </rcc>
  <rcc rId="3099" ua="false" sId="6">
    <oc r="H130" t="n">
      <v>0</v>
    </oc>
    <nc r="H130"/>
  </rcc>
  <rcc rId="3100" ua="false" sId="6">
    <oc r="H130" t="n">
      <v>0</v>
    </oc>
    <nc r="H130"/>
  </rcc>
  <rcc rId="3101" ua="false" sId="6">
    <oc r="H130" t="n">
      <v>0</v>
    </oc>
    <nc r="H130"/>
  </rcc>
  <rcc rId="3102" ua="false" sId="6">
    <oc r="H130" t="n">
      <v>0</v>
    </oc>
    <nc r="H130"/>
  </rcc>
  <rcc rId="3103" ua="false" sId="6">
    <oc r="H130" t="n">
      <v>0</v>
    </oc>
    <nc r="H130"/>
  </rcc>
  <rcc rId="3104" ua="false" sId="6">
    <oc r="H130" t="n">
      <v>0</v>
    </oc>
    <nc r="H130"/>
  </rcc>
  <rcc rId="3105" ua="false" sId="6">
    <oc r="H130" t="n">
      <v>0</v>
    </oc>
    <nc r="H130"/>
  </rcc>
  <rcc rId="3106" ua="false" sId="6">
    <oc r="H130" t="n">
      <v>0</v>
    </oc>
    <nc r="H130"/>
  </rcc>
  <rcc rId="3107" ua="false" sId="6">
    <oc r="H130" t="n">
      <v>0</v>
    </oc>
    <nc r="H130"/>
  </rcc>
  <rcc rId="3108" ua="false" sId="6">
    <oc r="H130" t="n">
      <v>0</v>
    </oc>
    <nc r="H130"/>
  </rcc>
  <rcc rId="3109" ua="false" sId="6">
    <oc r="H130" t="n">
      <v>0</v>
    </oc>
    <nc r="H130"/>
  </rcc>
  <rcc rId="3110" ua="false" sId="6">
    <oc r="H130" t="n">
      <v>0</v>
    </oc>
    <nc r="H130"/>
  </rcc>
  <rcc rId="3111" ua="false" sId="6">
    <oc r="H130" t="n">
      <v>0</v>
    </oc>
    <nc r="H130"/>
  </rcc>
  <rcc rId="3112" ua="false" sId="6">
    <oc r="H130" t="n">
      <v>0</v>
    </oc>
    <nc r="H130"/>
  </rcc>
  <rcc rId="3113" ua="false" sId="6">
    <oc r="H130" t="n">
      <v>0</v>
    </oc>
    <nc r="H130"/>
  </rcc>
  <rcc rId="3114" ua="false" sId="6">
    <oc r="H130" t="n">
      <v>0</v>
    </oc>
    <nc r="H130"/>
  </rcc>
  <rcc rId="3115" ua="false" sId="6">
    <oc r="H130" t="n">
      <v>0</v>
    </oc>
    <nc r="H130"/>
  </rcc>
  <rcc rId="3116" ua="false" sId="6">
    <oc r="H130" t="n">
      <v>0</v>
    </oc>
    <nc r="H130"/>
  </rcc>
  <rcc rId="3117" ua="false" sId="6">
    <oc r="H130" t="n">
      <v>0</v>
    </oc>
    <nc r="H130"/>
  </rcc>
  <rcc rId="3118" ua="false" sId="6">
    <oc r="H130" t="n">
      <v>0</v>
    </oc>
    <nc r="H130"/>
  </rcc>
  <rcc rId="3119" ua="false" sId="6">
    <oc r="H130" t="n">
      <v>0</v>
    </oc>
    <nc r="H130"/>
  </rcc>
  <rcc rId="3120" ua="false" sId="6">
    <oc r="H130" t="n">
      <v>0</v>
    </oc>
    <nc r="H130"/>
  </rcc>
  <rcc rId="3121" ua="false" sId="6">
    <oc r="H130" t="n">
      <v>0</v>
    </oc>
    <nc r="H130"/>
  </rcc>
  <rcc rId="3122" ua="false" sId="6">
    <oc r="H130" t="n">
      <v>0</v>
    </oc>
    <nc r="H130"/>
  </rcc>
  <rcc rId="3123" ua="false" sId="6">
    <oc r="I92" t="n">
      <v>0</v>
    </oc>
    <nc r="I92"/>
  </rcc>
  <rcc rId="3124" ua="false" sId="6">
    <oc r="I104" t="n">
      <v>0</v>
    </oc>
    <nc r="I104"/>
  </rcc>
  <rcc rId="3125" ua="false" sId="6">
    <oc r="I106" t="n">
      <v>0</v>
    </oc>
    <nc r="I106"/>
  </rcc>
  <rcc rId="3126" ua="false" sId="6">
    <oc r="I110" t="n">
      <v>0</v>
    </oc>
    <nc r="I110"/>
  </rcc>
  <rcc rId="3127" ua="false" sId="6">
    <oc r="I113" t="n">
      <v>0</v>
    </oc>
    <nc r="I113"/>
  </rcc>
  <rcc rId="3128" ua="false" sId="6">
    <oc r="I115" t="n">
      <v>0</v>
    </oc>
    <nc r="I115"/>
  </rcc>
  <rcc rId="3129" ua="false" sId="6">
    <oc r="I115" t="n">
      <v>0</v>
    </oc>
    <nc r="I115"/>
  </rcc>
  <rcc rId="3130" ua="false" sId="6">
    <oc r="I118" t="n">
      <v>0</v>
    </oc>
    <nc r="I118"/>
  </rcc>
  <rcc rId="3131" ua="false" sId="6">
    <oc r="I119" t="n">
      <v>0</v>
    </oc>
    <nc r="I119"/>
  </rcc>
  <rcc rId="3132" ua="false" sId="6">
    <oc r="I120" t="n">
      <v>0</v>
    </oc>
    <nc r="I120"/>
  </rcc>
  <rcc rId="3133" ua="false" sId="6">
    <oc r="I120" t="n">
      <v>0</v>
    </oc>
    <nc r="I120"/>
  </rcc>
  <rcc rId="3134" ua="false" sId="6">
    <oc r="I120" t="n">
      <v>0</v>
    </oc>
    <nc r="I120"/>
  </rcc>
  <rcc rId="3135" ua="false" sId="6">
    <oc r="I120" t="n">
      <v>0</v>
    </oc>
    <nc r="I120"/>
  </rcc>
  <rcc rId="3136" ua="false" sId="6">
    <oc r="I121" t="n">
      <v>0</v>
    </oc>
    <nc r="I121"/>
  </rcc>
  <rcc rId="3137" ua="false" sId="6">
    <oc r="I122" t="n">
      <v>0</v>
    </oc>
    <nc r="I122"/>
  </rcc>
  <rcc rId="3138" ua="false" sId="6">
    <oc r="I123" t="n">
      <v>0</v>
    </oc>
    <nc r="I123"/>
  </rcc>
  <rcc rId="3139" ua="false" sId="6">
    <oc r="I125" t="n">
      <v>0</v>
    </oc>
    <nc r="I125"/>
  </rcc>
  <rcc rId="3140" ua="false" sId="6">
    <oc r="I126" t="n">
      <v>0</v>
    </oc>
    <nc r="I126"/>
  </rcc>
  <rcc rId="3141" ua="false" sId="6">
    <oc r="I128" t="n">
      <v>0</v>
    </oc>
    <nc r="I128"/>
  </rcc>
  <rcc rId="3142" ua="false" sId="6">
    <oc r="I129" t="n">
      <v>0</v>
    </oc>
    <nc r="I129"/>
  </rcc>
  <rcc rId="3143" ua="false" sId="6">
    <oc r="I130" t="n">
      <v>0</v>
    </oc>
    <nc r="I130"/>
  </rcc>
  <rcc rId="3144" ua="false" sId="6">
    <oc r="I130" t="n">
      <v>0</v>
    </oc>
    <nc r="I130"/>
  </rcc>
  <rcc rId="3145" ua="false" sId="6">
    <oc r="I130" t="n">
      <v>0</v>
    </oc>
    <nc r="I130"/>
  </rcc>
  <rcc rId="3146" ua="false" sId="6">
    <oc r="I130" t="n">
      <v>0</v>
    </oc>
    <nc r="I130"/>
  </rcc>
  <rcc rId="3147" ua="false" sId="6">
    <oc r="I130" t="n">
      <v>0</v>
    </oc>
    <nc r="I130"/>
  </rcc>
  <rcc rId="3148" ua="false" sId="6">
    <oc r="I130" t="n">
      <v>0</v>
    </oc>
    <nc r="I130"/>
  </rcc>
  <rcc rId="3149" ua="false" sId="6">
    <oc r="I130" t="n">
      <v>0</v>
    </oc>
    <nc r="I130"/>
  </rcc>
  <rcc rId="3150" ua="false" sId="6">
    <oc r="I130" t="n">
      <v>0</v>
    </oc>
    <nc r="I130"/>
  </rcc>
  <rcc rId="3151" ua="false" sId="6">
    <oc r="I130" t="n">
      <v>0</v>
    </oc>
    <nc r="I130"/>
  </rcc>
  <rcc rId="3152" ua="false" sId="6">
    <oc r="I130" t="n">
      <v>0</v>
    </oc>
    <nc r="I130"/>
  </rcc>
  <rcc rId="3153" ua="false" sId="6">
    <oc r="I130" t="n">
      <v>0</v>
    </oc>
    <nc r="I130"/>
  </rcc>
  <rcc rId="3154" ua="false" sId="6">
    <oc r="I130" t="n">
      <v>0</v>
    </oc>
    <nc r="I130"/>
  </rcc>
  <rcc rId="3155" ua="false" sId="6">
    <oc r="I130" t="n">
      <v>0</v>
    </oc>
    <nc r="I130"/>
  </rcc>
  <rcc rId="3156" ua="false" sId="6">
    <oc r="I130" t="n">
      <v>0</v>
    </oc>
    <nc r="I130"/>
  </rcc>
  <rcc rId="3157" ua="false" sId="6">
    <oc r="I130" t="n">
      <v>0</v>
    </oc>
    <nc r="I130"/>
  </rcc>
  <rcc rId="3158" ua="false" sId="6">
    <oc r="I130" t="n">
      <v>0</v>
    </oc>
    <nc r="I130"/>
  </rcc>
  <rcc rId="3159" ua="false" sId="6">
    <oc r="I130" t="n">
      <v>0</v>
    </oc>
    <nc r="I130"/>
  </rcc>
  <rcc rId="3160" ua="false" sId="6">
    <oc r="I130" t="n">
      <v>0</v>
    </oc>
    <nc r="I130"/>
  </rcc>
  <rcc rId="3161" ua="false" sId="6">
    <oc r="I130" t="n">
      <v>0</v>
    </oc>
    <nc r="I130"/>
  </rcc>
  <rcc rId="3162" ua="false" sId="6">
    <oc r="I130" t="n">
      <v>0</v>
    </oc>
    <nc r="I130"/>
  </rcc>
  <rcc rId="3163" ua="false" sId="6">
    <oc r="I130" t="n">
      <v>0</v>
    </oc>
    <nc r="I130"/>
  </rcc>
  <rcc rId="3164" ua="false" sId="6">
    <oc r="I130" t="n">
      <v>0</v>
    </oc>
    <nc r="I130"/>
  </rcc>
  <rcc rId="3165" ua="false" sId="6">
    <oc r="I130" t="n">
      <v>0</v>
    </oc>
    <nc r="I130"/>
  </rcc>
  <rcc rId="3166" ua="false" sId="6">
    <oc r="I130" t="n">
      <v>0</v>
    </oc>
    <nc r="I130"/>
  </rcc>
  <rcc rId="3167" ua="false" sId="6">
    <oc r="J92" t="n">
      <v>0</v>
    </oc>
    <nc r="J92"/>
  </rcc>
  <rcc rId="3168" ua="false" sId="6">
    <oc r="J104" t="n">
      <v>0</v>
    </oc>
    <nc r="J104"/>
  </rcc>
  <rcc rId="3169" ua="false" sId="6">
    <oc r="J106" t="n">
      <v>0</v>
    </oc>
    <nc r="J106"/>
  </rcc>
  <rcc rId="3170" ua="false" sId="6">
    <oc r="J110" t="n">
      <v>0</v>
    </oc>
    <nc r="J110"/>
  </rcc>
  <rcc rId="3171" ua="false" sId="6">
    <oc r="J113" t="n">
      <v>0</v>
    </oc>
    <nc r="J113"/>
  </rcc>
  <rcc rId="3172" ua="false" sId="6">
    <oc r="J115" t="n">
      <v>0</v>
    </oc>
    <nc r="J115"/>
  </rcc>
  <rcc rId="3173" ua="false" sId="6">
    <oc r="J115" t="n">
      <v>0</v>
    </oc>
    <nc r="J115"/>
  </rcc>
  <rcc rId="3174" ua="false" sId="6">
    <oc r="J118" t="n">
      <v>0</v>
    </oc>
    <nc r="J118"/>
  </rcc>
  <rcc rId="3175" ua="false" sId="6">
    <oc r="J119" t="n">
      <v>0</v>
    </oc>
    <nc r="J119"/>
  </rcc>
  <rcc rId="3176" ua="false" sId="6">
    <oc r="J120" t="n">
      <v>0</v>
    </oc>
    <nc r="J120"/>
  </rcc>
  <rcc rId="3177" ua="false" sId="6">
    <oc r="J120" t="n">
      <v>0</v>
    </oc>
    <nc r="J120"/>
  </rcc>
  <rcc rId="3178" ua="false" sId="6">
    <oc r="J120" t="n">
      <v>0</v>
    </oc>
    <nc r="J120"/>
  </rcc>
  <rcc rId="3179" ua="false" sId="6">
    <oc r="J120" t="n">
      <v>0</v>
    </oc>
    <nc r="J120"/>
  </rcc>
  <rcc rId="3180" ua="false" sId="6">
    <oc r="J121" t="n">
      <v>0</v>
    </oc>
    <nc r="J121"/>
  </rcc>
  <rcc rId="3181" ua="false" sId="6">
    <oc r="J122" t="n">
      <v>0</v>
    </oc>
    <nc r="J122"/>
  </rcc>
  <rcc rId="3182" ua="false" sId="6">
    <oc r="J123" t="n">
      <v>0</v>
    </oc>
    <nc r="J123"/>
  </rcc>
  <rcc rId="3183" ua="false" sId="6">
    <oc r="J125" t="n">
      <v>0</v>
    </oc>
    <nc r="J125"/>
  </rcc>
  <rcc rId="3184" ua="false" sId="6">
    <oc r="J126" t="n">
      <v>0</v>
    </oc>
    <nc r="J126"/>
  </rcc>
  <rcc rId="3185" ua="false" sId="6">
    <oc r="J128" t="n">
      <v>0</v>
    </oc>
    <nc r="J128"/>
  </rcc>
  <rcc rId="3186" ua="false" sId="6">
    <oc r="J129" t="n">
      <v>0</v>
    </oc>
    <nc r="J129"/>
  </rcc>
  <rcc rId="3187" ua="false" sId="6">
    <oc r="J130" t="n">
      <v>0</v>
    </oc>
    <nc r="J130"/>
  </rcc>
  <rcc rId="3188" ua="false" sId="6">
    <oc r="J130" t="n">
      <v>0</v>
    </oc>
    <nc r="J130"/>
  </rcc>
  <rcc rId="3189" ua="false" sId="6">
    <oc r="J130" t="n">
      <v>0</v>
    </oc>
    <nc r="J130"/>
  </rcc>
  <rcc rId="3190" ua="false" sId="6">
    <oc r="J130" t="n">
      <v>0</v>
    </oc>
    <nc r="J130"/>
  </rcc>
  <rcc rId="3191" ua="false" sId="6">
    <oc r="J130" t="n">
      <v>0</v>
    </oc>
    <nc r="J130"/>
  </rcc>
  <rcc rId="3192" ua="false" sId="6">
    <oc r="J130" t="n">
      <v>0</v>
    </oc>
    <nc r="J130"/>
  </rcc>
  <rcc rId="3193" ua="false" sId="6">
    <oc r="J130" t="n">
      <v>0</v>
    </oc>
    <nc r="J130"/>
  </rcc>
  <rcc rId="3194" ua="false" sId="6">
    <oc r="J130" t="n">
      <v>0</v>
    </oc>
    <nc r="J130"/>
  </rcc>
  <rcc rId="3195" ua="false" sId="6">
    <oc r="J130" t="n">
      <v>0</v>
    </oc>
    <nc r="J130"/>
  </rcc>
  <rcc rId="3196" ua="false" sId="6">
    <oc r="J130" t="n">
      <v>0</v>
    </oc>
    <nc r="J130"/>
  </rcc>
  <rcc rId="3197" ua="false" sId="6">
    <oc r="J130" t="n">
      <v>0</v>
    </oc>
    <nc r="J130"/>
  </rcc>
  <rcc rId="3198" ua="false" sId="6">
    <oc r="J130" t="n">
      <v>0</v>
    </oc>
    <nc r="J130"/>
  </rcc>
  <rcc rId="3199" ua="false" sId="6">
    <oc r="J130" t="n">
      <v>0</v>
    </oc>
    <nc r="J130"/>
  </rcc>
  <rcc rId="3200" ua="false" sId="6">
    <oc r="J130" t="n">
      <v>0</v>
    </oc>
    <nc r="J130"/>
  </rcc>
  <rcc rId="3201" ua="false" sId="6">
    <oc r="J130" t="n">
      <v>0</v>
    </oc>
    <nc r="J130"/>
  </rcc>
  <rcc rId="3202" ua="false" sId="6">
    <oc r="J130" t="n">
      <v>0</v>
    </oc>
    <nc r="J130"/>
  </rcc>
  <rcc rId="3203" ua="false" sId="6">
    <oc r="J130" t="n">
      <v>0</v>
    </oc>
    <nc r="J130"/>
  </rcc>
  <rcc rId="3204" ua="false" sId="6">
    <oc r="J130" t="n">
      <v>0</v>
    </oc>
    <nc r="J130"/>
  </rcc>
  <rcc rId="3205" ua="false" sId="6">
    <oc r="J130" t="n">
      <v>0</v>
    </oc>
    <nc r="J130"/>
  </rcc>
  <rcc rId="3206" ua="false" sId="6">
    <oc r="J130" t="n">
      <v>0</v>
    </oc>
    <nc r="J130"/>
  </rcc>
  <rcc rId="3207" ua="false" sId="6">
    <oc r="J130" t="n">
      <v>0</v>
    </oc>
    <nc r="J130"/>
  </rcc>
  <rcc rId="3208" ua="false" sId="6">
    <oc r="J130" t="n">
      <v>0</v>
    </oc>
    <nc r="J130"/>
  </rcc>
  <rcc rId="3209" ua="false" sId="6">
    <oc r="J130" t="n">
      <v>0</v>
    </oc>
    <nc r="J130"/>
  </rcc>
  <rcc rId="3210" ua="false" sId="6">
    <oc r="J130" t="n">
      <v>0</v>
    </oc>
    <nc r="J130"/>
  </rcc>
  <rcc rId="3211" ua="false" sId="6">
    <oc r="K92" t="n">
      <v>0</v>
    </oc>
    <nc r="K92"/>
  </rcc>
  <rcc rId="3212" ua="false" sId="6">
    <oc r="K104" t="n">
      <v>0</v>
    </oc>
    <nc r="K104"/>
  </rcc>
  <rcc rId="3213" ua="false" sId="6">
    <oc r="K106" t="n">
      <v>0</v>
    </oc>
    <nc r="K106"/>
  </rcc>
  <rcc rId="3214" ua="false" sId="6">
    <oc r="K110" t="n">
      <v>0</v>
    </oc>
    <nc r="K110"/>
  </rcc>
  <rcc rId="3215" ua="false" sId="6">
    <oc r="K113" t="n">
      <v>0</v>
    </oc>
    <nc r="K113"/>
  </rcc>
  <rcc rId="3216" ua="false" sId="6">
    <oc r="K115" t="n">
      <v>0</v>
    </oc>
    <nc r="K115"/>
  </rcc>
  <rcc rId="3217" ua="false" sId="6">
    <oc r="K115" t="n">
      <v>0</v>
    </oc>
    <nc r="K115"/>
  </rcc>
  <rcc rId="3218" ua="false" sId="6">
    <oc r="K118" t="n">
      <v>0</v>
    </oc>
    <nc r="K118"/>
  </rcc>
  <rcc rId="3219" ua="false" sId="6">
    <oc r="K119" t="n">
      <v>0</v>
    </oc>
    <nc r="K119"/>
  </rcc>
  <rcc rId="3220" ua="false" sId="6">
    <oc r="K120" t="n">
      <v>0</v>
    </oc>
    <nc r="K120"/>
  </rcc>
  <rcc rId="3221" ua="false" sId="6">
    <oc r="K120" t="n">
      <v>0</v>
    </oc>
    <nc r="K120"/>
  </rcc>
  <rcc rId="3222" ua="false" sId="6">
    <oc r="K120" t="n">
      <v>0</v>
    </oc>
    <nc r="K120"/>
  </rcc>
  <rcc rId="3223" ua="false" sId="6">
    <oc r="K120" t="n">
      <v>0</v>
    </oc>
    <nc r="K120"/>
  </rcc>
  <rcc rId="3224" ua="false" sId="6">
    <oc r="K121" t="n">
      <v>0</v>
    </oc>
    <nc r="K121"/>
  </rcc>
  <rcc rId="3225" ua="false" sId="6">
    <oc r="K122" t="n">
      <v>0</v>
    </oc>
    <nc r="K122"/>
  </rcc>
  <rcc rId="3226" ua="false" sId="6">
    <oc r="K123" t="n">
      <v>0</v>
    </oc>
    <nc r="K123"/>
  </rcc>
  <rcc rId="3227" ua="false" sId="6">
    <oc r="K125" t="n">
      <v>0</v>
    </oc>
    <nc r="K125"/>
  </rcc>
  <rcc rId="3228" ua="false" sId="6">
    <oc r="K126" t="n">
      <v>0</v>
    </oc>
    <nc r="K126"/>
  </rcc>
  <rcc rId="3229" ua="false" sId="6">
    <oc r="K128" t="n">
      <v>0</v>
    </oc>
    <nc r="K128"/>
  </rcc>
  <rcc rId="3230" ua="false" sId="6">
    <oc r="K129" t="n">
      <v>0</v>
    </oc>
    <nc r="K129"/>
  </rcc>
  <rcc rId="3231" ua="false" sId="6">
    <oc r="K130" t="n">
      <v>0</v>
    </oc>
    <nc r="K130"/>
  </rcc>
  <rcc rId="3232" ua="false" sId="6">
    <oc r="K130" t="n">
      <v>0</v>
    </oc>
    <nc r="K130"/>
  </rcc>
  <rcc rId="3233" ua="false" sId="6">
    <oc r="K130" t="n">
      <v>0</v>
    </oc>
    <nc r="K130"/>
  </rcc>
  <rcc rId="3234" ua="false" sId="6">
    <oc r="K130" t="n">
      <v>0</v>
    </oc>
    <nc r="K130"/>
  </rcc>
  <rcc rId="3235" ua="false" sId="6">
    <oc r="K130" t="n">
      <v>0</v>
    </oc>
    <nc r="K130"/>
  </rcc>
  <rcc rId="3236" ua="false" sId="6">
    <oc r="K130" t="n">
      <v>0</v>
    </oc>
    <nc r="K130"/>
  </rcc>
  <rcc rId="3237" ua="false" sId="6">
    <oc r="K130" t="n">
      <v>0</v>
    </oc>
    <nc r="K130"/>
  </rcc>
  <rcc rId="3238" ua="false" sId="6">
    <oc r="K130" t="n">
      <v>0</v>
    </oc>
    <nc r="K130"/>
  </rcc>
  <rcc rId="3239" ua="false" sId="6">
    <oc r="K130" t="n">
      <v>0</v>
    </oc>
    <nc r="K130"/>
  </rcc>
  <rcc rId="3240" ua="false" sId="6">
    <oc r="K130" t="n">
      <v>0</v>
    </oc>
    <nc r="K130"/>
  </rcc>
  <rcc rId="3241" ua="false" sId="6">
    <oc r="K130" t="n">
      <v>0</v>
    </oc>
    <nc r="K130"/>
  </rcc>
  <rcc rId="3242" ua="false" sId="6">
    <oc r="K130" t="n">
      <v>0</v>
    </oc>
    <nc r="K130"/>
  </rcc>
  <rcc rId="3243" ua="false" sId="6">
    <oc r="K130" t="n">
      <v>0</v>
    </oc>
    <nc r="K130"/>
  </rcc>
  <rcc rId="3244" ua="false" sId="6">
    <oc r="K130" t="n">
      <v>0</v>
    </oc>
    <nc r="K130"/>
  </rcc>
  <rcc rId="3245" ua="false" sId="6">
    <oc r="K130" t="n">
      <v>0</v>
    </oc>
    <nc r="K130"/>
  </rcc>
  <rcc rId="3246" ua="false" sId="6">
    <oc r="K130" t="n">
      <v>0</v>
    </oc>
    <nc r="K130"/>
  </rcc>
  <rcc rId="3247" ua="false" sId="6">
    <oc r="K130" t="n">
      <v>0</v>
    </oc>
    <nc r="K130"/>
  </rcc>
  <rcc rId="3248" ua="false" sId="6">
    <oc r="K130" t="n">
      <v>0</v>
    </oc>
    <nc r="K130"/>
  </rcc>
  <rcc rId="3249" ua="false" sId="6">
    <oc r="K130" t="n">
      <v>0</v>
    </oc>
    <nc r="K130"/>
  </rcc>
  <rcc rId="3250" ua="false" sId="6">
    <oc r="K130" t="n">
      <v>0</v>
    </oc>
    <nc r="K130"/>
  </rcc>
  <rcc rId="3251" ua="false" sId="6">
    <oc r="K130" t="n">
      <v>0</v>
    </oc>
    <nc r="K130"/>
  </rcc>
  <rcc rId="3252" ua="false" sId="6">
    <oc r="K130" t="n">
      <v>0</v>
    </oc>
    <nc r="K130"/>
  </rcc>
  <rcc rId="3253" ua="false" sId="6">
    <oc r="K130" t="n">
      <v>0</v>
    </oc>
    <nc r="K130"/>
  </rcc>
  <rcc rId="3254" ua="false" sId="6">
    <oc r="K130" t="n">
      <v>0</v>
    </oc>
    <nc r="K130"/>
  </rcc>
  <rcc rId="3255" ua="false" sId="6">
    <oc r="L92" t="n">
      <f>J92</f>
    </oc>
    <nc r="L92"/>
  </rcc>
  <rcc rId="3256" ua="false" sId="6">
    <oc r="L104" t="n">
      <f>J104</f>
    </oc>
    <nc r="L104"/>
  </rcc>
  <rcc rId="3257" ua="false" sId="6">
    <oc r="L106" t="n">
      <f>J106</f>
    </oc>
    <nc r="L106"/>
  </rcc>
  <rcc rId="3258" ua="false" sId="6">
    <oc r="L110" t="n">
      <f>J110</f>
    </oc>
    <nc r="L110"/>
  </rcc>
  <rcc rId="3259" ua="false" sId="6">
    <oc r="L113" t="n">
      <f>J113</f>
    </oc>
    <nc r="L113"/>
  </rcc>
  <rcc rId="3260" ua="false" sId="6">
    <oc r="L115" t="n">
      <f>J115</f>
    </oc>
    <nc r="L115"/>
  </rcc>
  <rcc rId="3261" ua="false" sId="6">
    <oc r="L115" t="n">
      <v>0</v>
    </oc>
    <nc r="L115"/>
  </rcc>
  <rcc rId="3262" ua="false" sId="6">
    <oc r="L118" t="n">
      <f>J118</f>
    </oc>
    <nc r="L118"/>
  </rcc>
  <rcc rId="3263" ua="false" sId="6">
    <oc r="L119" t="n">
      <f>J119</f>
    </oc>
    <nc r="L119"/>
  </rcc>
  <rcc rId="3264" ua="false" sId="6">
    <oc r="L120" t="n">
      <f>J120</f>
    </oc>
    <nc r="L120"/>
  </rcc>
  <rcc rId="3265" ua="false" sId="6">
    <oc r="L120" t="n">
      <f>J120</f>
    </oc>
    <nc r="L120"/>
  </rcc>
  <rcc rId="3266" ua="false" sId="6">
    <oc r="L120" t="n">
      <v>0</v>
    </oc>
    <nc r="L120"/>
  </rcc>
  <rcc rId="3267" ua="false" sId="6">
    <oc r="L120" t="n">
      <f>J120</f>
    </oc>
    <nc r="L120"/>
  </rcc>
  <rcc rId="3268" ua="false" sId="6">
    <oc r="L121" t="n">
      <v>0</v>
    </oc>
    <nc r="L121"/>
  </rcc>
  <rcc rId="3269" ua="false" sId="6">
    <oc r="L122" t="n">
      <v>0</v>
    </oc>
    <nc r="L122"/>
  </rcc>
  <rcc rId="3270" ua="false" sId="6">
    <oc r="L123" t="n">
      <v>0</v>
    </oc>
    <nc r="L123"/>
  </rcc>
  <rcc rId="3271" ua="false" sId="6">
    <oc r="L125" t="n">
      <f>J125</f>
    </oc>
    <nc r="L125"/>
  </rcc>
  <rcc rId="3272" ua="false" sId="6">
    <oc r="L126" t="n">
      <v>0</v>
    </oc>
    <nc r="L126"/>
  </rcc>
  <rcc rId="3273" ua="false" sId="6">
    <oc r="L128" t="inlineStr">
      <is>
        <r>
          <rPr>
            <sz val="11"/>
            <rFont val="Calibri"/>
            <family val="2"/>
            <charset val="1"/>
          </rPr>
          <t xml:space="preserve">Замена клеевой пластины</t>
        </r>
      </is>
    </oc>
    <nc r="L128"/>
  </rcc>
  <rcc rId="3274" ua="false" sId="6">
    <oc r="L129" t="inlineStr">
      <is>
        <r>
          <rPr>
            <sz val="11"/>
            <rFont val="Calibri"/>
            <family val="2"/>
            <charset val="1"/>
          </rPr>
          <t xml:space="preserve">Замена клеевой пластины</t>
        </r>
      </is>
    </oc>
    <nc r="L129"/>
  </rcc>
  <rcc rId="3275" ua="false" sId="6">
    <oc r="L130" t="inlineStr">
      <is>
        <r>
          <rPr>
            <sz val="11"/>
            <rFont val="Calibri"/>
            <family val="2"/>
            <charset val="1"/>
          </rPr>
          <t xml:space="preserve">Замена клеевой пластины</t>
        </r>
      </is>
    </oc>
    <nc r="L130"/>
  </rcc>
  <rcc rId="3276" ua="false" sId="6">
    <oc r="L130" t="inlineStr">
      <is>
        <r>
          <rPr>
            <sz val="11"/>
            <rFont val="Calibri"/>
            <family val="2"/>
            <charset val="1"/>
          </rPr>
          <t xml:space="preserve">Замена клеевой пластины</t>
        </r>
      </is>
    </oc>
    <nc r="L130"/>
  </rcc>
  <rcc rId="3277" ua="false" sId="6">
    <oc r="L130" t="inlineStr">
      <is>
        <r>
          <rPr>
            <sz val="11"/>
            <rFont val="Calibri"/>
            <family val="2"/>
            <charset val="1"/>
          </rPr>
          <t xml:space="preserve">Замена клеевой пластины</t>
        </r>
      </is>
    </oc>
    <nc r="L130"/>
  </rcc>
  <rcc rId="3278" ua="false" sId="6">
    <oc r="L130" t="inlineStr">
      <is>
        <r>
          <rPr>
            <sz val="11"/>
            <rFont val="Calibri"/>
            <family val="2"/>
            <charset val="1"/>
          </rPr>
          <t xml:space="preserve">Замена клеевой пластины</t>
        </r>
      </is>
    </oc>
    <nc r="L130"/>
  </rcc>
  <rcc rId="3279" ua="false" sId="6">
    <oc r="L130" t="inlineStr">
      <is>
        <r>
          <rPr>
            <sz val="11"/>
            <rFont val="Calibri"/>
            <family val="2"/>
            <charset val="1"/>
          </rPr>
          <t xml:space="preserve">Замена клеевой пластины</t>
        </r>
      </is>
    </oc>
    <nc r="L130"/>
  </rcc>
  <rcc rId="3280" ua="false" sId="6">
    <oc r="L130" t="inlineStr">
      <is>
        <r>
          <rPr>
            <sz val="11"/>
            <rFont val="Calibri"/>
            <family val="2"/>
            <charset val="1"/>
          </rPr>
          <t xml:space="preserve">Замена клеевой пластины</t>
        </r>
      </is>
    </oc>
    <nc r="L130"/>
  </rcc>
  <rcc rId="3281" ua="false" sId="6">
    <oc r="L130" t="n">
      <v>0</v>
    </oc>
    <nc r="L130"/>
  </rcc>
  <rcc rId="3282" ua="false" sId="6">
    <oc r="L130" t="n">
      <v>0</v>
    </oc>
    <nc r="L130"/>
  </rcc>
  <rcc rId="3283" ua="false" sId="6">
    <oc r="L130" t="n">
      <v>0</v>
    </oc>
    <nc r="L130"/>
  </rcc>
  <rcc rId="3284" ua="false" sId="6">
    <oc r="L130" t="n">
      <v>0</v>
    </oc>
    <nc r="L130"/>
  </rcc>
  <rcc rId="3285" ua="false" sId="6">
    <oc r="L130" t="n">
      <v>0</v>
    </oc>
    <nc r="L130"/>
  </rcc>
  <rcc rId="3286" ua="false" sId="6">
    <oc r="L130" t="n">
      <v>0</v>
    </oc>
    <nc r="L130"/>
  </rcc>
  <rcc rId="3287" ua="false" sId="6">
    <oc r="L130" t="n">
      <v>0</v>
    </oc>
    <nc r="L130"/>
  </rcc>
  <rcc rId="3288" ua="false" sId="6">
    <oc r="L130" t="n">
      <v>0</v>
    </oc>
    <nc r="L130"/>
  </rcc>
  <rcc rId="3289" ua="false" sId="6">
    <oc r="L130" t="n">
      <v>0</v>
    </oc>
    <nc r="L130"/>
  </rcc>
  <rcc rId="3290" ua="false" sId="6">
    <oc r="L130" t="n">
      <v>0</v>
    </oc>
    <nc r="L130"/>
  </rcc>
  <rcc rId="3291" ua="false" sId="6">
    <oc r="L130" t="n">
      <v>0</v>
    </oc>
    <nc r="L130"/>
  </rcc>
  <rcc rId="3292" ua="false" sId="6">
    <oc r="L130" t="n">
      <v>0</v>
    </oc>
    <nc r="L130"/>
  </rcc>
  <rcc rId="3293" ua="false" sId="6">
    <oc r="L130" t="n">
      <v>0</v>
    </oc>
    <nc r="L130"/>
  </rcc>
  <rcc rId="3294" ua="false" sId="6">
    <oc r="L130" t="n">
      <v>0</v>
    </oc>
    <nc r="L130"/>
  </rcc>
  <rcc rId="3295" ua="false" sId="6">
    <oc r="L130" t="n">
      <v>0</v>
    </oc>
    <nc r="L130"/>
  </rcc>
  <rcc rId="3296" ua="false" sId="6">
    <oc r="L130" t="n">
      <v>0</v>
    </oc>
    <nc r="L130"/>
  </rcc>
  <rcc rId="3297" ua="false" sId="6">
    <oc r="L130" t="n">
      <v>0</v>
    </oc>
    <nc r="L130"/>
  </rcc>
  <rcc rId="3298" ua="false" sId="6">
    <oc r="L130" t="n">
      <v>0</v>
    </oc>
    <nc r="L130"/>
  </rcc>
</revisions>
</file>

<file path=xl/revisions/revisionLog18.xml><?xml version="1.0" encoding="utf-8"?>
<revisions xmlns="http://schemas.openxmlformats.org/spreadsheetml/2006/main" xmlns:r="http://schemas.openxmlformats.org/officeDocument/2006/relationships">
  <rcc rId="589" ua="false" sId="5">
    <oc r="C31" t="n">
      <v>2</v>
    </oc>
    <nc r="C31" t="n">
      <v>9.1</v>
    </nc>
  </rcc>
</revisions>
</file>

<file path=xl/revisions/revisionLog180.xml><?xml version="1.0" encoding="utf-8"?>
<revisions xmlns="http://schemas.openxmlformats.org/spreadsheetml/2006/main" xmlns:r="http://schemas.openxmlformats.org/officeDocument/2006/relationships">
  <rrc rId="3299" ua="false" sId="5" eol="0" ref="23:23" action="insertRow"/>
</revisions>
</file>

<file path=xl/revisions/revisionLog181.xml><?xml version="1.0" encoding="utf-8"?>
<revisions xmlns="http://schemas.openxmlformats.org/spreadsheetml/2006/main" xmlns:r="http://schemas.openxmlformats.org/officeDocument/2006/relationships">
  <rcc rId="3300" ua="false" sId="1">
    <oc r="B21" t="inlineStr">
      <is>
        <r>
          <rPr>
            <sz val="11"/>
            <rFont val="Calibri"/>
            <family val="2"/>
            <charset val="1"/>
          </rPr>
          <t xml:space="preserve">                             ООО «СПК «Курников»</t>
        </r>
      </is>
    </oc>
    <nc r="B21" t="inlineStr">
      <is>
        <r>
          <rPr>
            <sz val="11"/>
            <rFont val="Calibri"/>
            <family val="2"/>
            <charset val="1"/>
          </rPr>
          <t xml:space="preserve">                             ООО МП «Зоринский»</t>
        </r>
      </is>
    </nc>
  </rcc>
</revisions>
</file>

<file path=xl/revisions/revisionLog182.xml><?xml version="1.0" encoding="utf-8"?>
<revisions xmlns="http://schemas.openxmlformats.org/spreadsheetml/2006/main" xmlns:r="http://schemas.openxmlformats.org/officeDocument/2006/relationships">
  <rcc rId="3301" ua="false" sId="5">
    <nc r="D23" t="n">
      <v>2</v>
    </nc>
  </rcc>
  <rcc rId="3302" ua="false" sId="5">
    <nc r="D23" t="n">
      <v>2</v>
    </nc>
  </rcc>
  <rcc rId="3303" ua="false" sId="5">
    <nc r="D23" t="n">
      <v>2</v>
    </nc>
  </rcc>
  <rcc rId="3304" ua="false" sId="5">
    <nc r="D23" t="n">
      <v>1</v>
    </nc>
  </rcc>
</revisions>
</file>

<file path=xl/revisions/revisionLog183.xml><?xml version="1.0" encoding="utf-8"?>
<revisions xmlns="http://schemas.openxmlformats.org/spreadsheetml/2006/main" xmlns:r="http://schemas.openxmlformats.org/officeDocument/2006/relationships">
  <rcc rId="3305" ua="false" sId="6">
    <oc r="D133" t="n">
      <v>4</v>
    </oc>
    <nc r="D133" t="n">
      <v>5</v>
    </nc>
  </rcc>
</revisions>
</file>

<file path=xl/revisions/revisionLog184.xml><?xml version="1.0" encoding="utf-8"?>
<revisions xmlns="http://schemas.openxmlformats.org/spreadsheetml/2006/main" xmlns:r="http://schemas.openxmlformats.org/officeDocument/2006/relationships">
  <rcc rId="3306" ua="false" sId="4">
    <oc r="H29" t="n">
      <f>H4</f>
    </oc>
    <nc r="H29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3307" ua="false" sId="4">
    <nc r="H32" t="n">
      <f>H4</f>
    </nc>
  </rcc>
  <rcc rId="3308" ua="false" sId="4">
    <nc r="H3" t="inlineStr">
      <is>
        <r>
          <rPr>
            <sz val="11"/>
            <rFont val="Calibri"/>
            <family val="2"/>
            <charset val="1"/>
          </rPr>
          <t xml:space="preserve">дератизация/дезинсекция</t>
        </r>
      </is>
    </nc>
  </rcc>
  <rcc rId="3309" ua="false" sId="4">
    <nc r="H4" t="n">
      <v>45490</v>
    </nc>
  </rcc>
  <rcc rId="3310" ua="false" sId="4">
    <nc r="H5" t="n">
      <f>H4</f>
    </nc>
  </rcc>
  <rcc rId="3311" ua="false" sId="4">
    <nc r="H6" t="n">
      <f>H5</f>
    </nc>
  </rcc>
  <rcc rId="3312" ua="false" sId="4">
    <nc r="H7" t="n">
      <f>H6</f>
    </nc>
  </rcc>
  <rcc rId="3313" ua="false" sId="4">
    <nc r="H8" t="n">
      <f>H7</f>
    </nc>
  </rcc>
  <rcc rId="3314" ua="false" sId="4">
    <nc r="H9" t="n">
      <f>H8</f>
    </nc>
  </rcc>
  <rcc rId="3315" ua="false" sId="4">
    <nc r="H10" t="n">
      <f>H9</f>
    </nc>
  </rcc>
  <rcc rId="3316" ua="false" sId="4">
    <nc r="H11" t="n">
      <f>H10</f>
    </nc>
  </rcc>
  <rcc rId="3317" ua="false" sId="4">
    <nc r="H12" t="n">
      <f>H11</f>
    </nc>
  </rcc>
  <rcc rId="3318" ua="false" sId="4">
    <nc r="H13" t="n">
      <f>H12</f>
    </nc>
  </rcc>
  <rcc rId="3319" ua="false" sId="4">
    <nc r="H15" t="n">
      <f>H14</f>
    </nc>
  </rcc>
  <rcc rId="3320" ua="false" sId="4">
    <nc r="H16" t="n">
      <f>H15</f>
    </nc>
  </rcc>
  <rcc rId="3321" ua="false" sId="4">
    <nc r="H17" t="n">
      <f>H16</f>
    </nc>
  </rcc>
  <rcc rId="3322" ua="false" sId="4">
    <nc r="H18" t="n">
      <f>H17</f>
    </nc>
  </rcc>
  <rcc rId="3323" ua="false" sId="4">
    <nc r="H19" t="n">
      <f>H18</f>
    </nc>
  </rcc>
  <rcc rId="3324" ua="false" sId="4">
    <nc r="H20" t="n">
      <f>H19</f>
    </nc>
  </rcc>
  <rcc rId="3325" ua="false" sId="4">
    <nc r="H21" t="n">
      <f>H20</f>
    </nc>
  </rcc>
  <rcc rId="3326" ua="false" sId="4">
    <nc r="H22" t="n">
      <f>H21</f>
    </nc>
  </rcc>
  <rcc rId="3327" ua="false" sId="4">
    <nc r="H23" t="n">
      <f>H22</f>
    </nc>
  </rcc>
  <rcc rId="3328" ua="false" sId="4">
    <nc r="H24" t="n">
      <f>H23</f>
    </nc>
  </rcc>
  <rcc rId="3329" ua="false" sId="4">
    <nc r="H25" t="n">
      <f>H24</f>
    </nc>
  </rcc>
  <rcc rId="3330" ua="false" sId="4">
    <oc r="H14" t="n">
      <f>H13</f>
    </oc>
    <nc r="H14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3331" ua="false" sId="4">
    <oc r="H26" t="n">
      <f>H4</f>
    </oc>
    <nc r="H26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3332" ua="false" sId="4">
    <oc r="H27" t="n">
      <f>H4</f>
    </oc>
    <nc r="H27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3333" ua="false" sId="4">
    <oc r="H31" t="n">
      <f>H4</f>
    </oc>
    <nc r="H31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3334" ua="false" sId="4">
    <oc r="H31" t="n">
      <f>H4</f>
    </oc>
    <nc r="H31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</revisions>
</file>

<file path=xl/revisions/revisionLog185.xml><?xml version="1.0" encoding="utf-8"?>
<revisions xmlns="http://schemas.openxmlformats.org/spreadsheetml/2006/main" xmlns:r="http://schemas.openxmlformats.org/officeDocument/2006/relationships">
  <rcc rId="3335" ua="false" sId="6">
    <nc r="D10" t="inlineStr">
      <is>
        <r>
          <rPr>
            <sz val="11"/>
            <rFont val="Calibri"/>
            <family val="2"/>
            <charset val="1"/>
          </rPr>
          <t xml:space="preserve">1,2,3,4</t>
        </r>
      </is>
    </nc>
  </rcc>
</revisions>
</file>

<file path=xl/revisions/revisionLog186.xml><?xml version="1.0" encoding="utf-8"?>
<revisions xmlns="http://schemas.openxmlformats.org/spreadsheetml/2006/main" xmlns:r="http://schemas.openxmlformats.org/officeDocument/2006/relationships">
  <rcc rId="3336" ua="false" sId="2">
    <nc r="C23" t="inlineStr">
      <is>
        <r>
          <rPr>
            <sz val="11"/>
            <rFont val="Calibri"/>
            <family val="2"/>
            <charset val="1"/>
          </rPr>
          <t xml:space="preserve">РОСС RU Д-RU.РА 01. В.04140/24 от 05.02.24 по 04.02.27г.</t>
        </r>
      </is>
    </nc>
  </rcc>
  <rcc rId="3337" ua="false" sId="2">
    <oc r="B23" t="inlineStr">
      <is>
        <r>
          <rPr>
            <sz val="11"/>
            <rFont val="Calibri"/>
            <family val="2"/>
            <charset val="1"/>
          </rPr>
          <t xml:space="preserve">альфациперметрин 10,0%, тетраметрин 1,5%
РОСС RU Д-RU.РА 01. В.04140/24 от 05.02.24 по 04.02.27г.
</t>
        </r>
      </is>
    </oc>
    <nc r="B23" t="inlineStr">
      <is>
        <r>
          <rPr>
            <sz val="11"/>
            <rFont val="Calibri"/>
            <family val="2"/>
            <charset val="1"/>
          </rPr>
          <t xml:space="preserve">альфациперметрин 10,0%, тетраметрин 1,5%
</t>
        </r>
      </is>
    </nc>
  </rcc>
</revisions>
</file>

<file path=xl/revisions/revisionLog187.xml><?xml version="1.0" encoding="utf-8"?>
<revisions xmlns="http://schemas.openxmlformats.org/spreadsheetml/2006/main" xmlns:r="http://schemas.openxmlformats.org/officeDocument/2006/relationships">
  <rcc rId="3338" ua="false" sId="1">
    <oc r="A8" t="inlineStr">
      <is>
        <r>
          <rPr>
            <sz val="11"/>
            <rFont val="Calibri"/>
            <family val="2"/>
            <charset val="1"/>
          </rPr>
          <t xml:space="preserve">мониторинг ИЛ</t>
        </r>
      </is>
    </oc>
    <nc r="A8" t="inlineStr">
      <is>
        <r>
          <rPr>
            <sz val="11"/>
            <rFont val="Calibri"/>
            <family val="2"/>
            <charset val="1"/>
          </rPr>
          <t xml:space="preserve">мониторинг и чистка ИЛ</t>
        </r>
      </is>
    </nc>
  </rcc>
</revisions>
</file>

<file path=xl/revisions/revisionLog188.xml><?xml version="1.0" encoding="utf-8"?>
<revisions xmlns="http://schemas.openxmlformats.org/spreadsheetml/2006/main" xmlns:r="http://schemas.openxmlformats.org/officeDocument/2006/relationships">
  <rcc rId="3339" ua="false" sId="4">
    <nc r="G4" t="n">
      <v>45681</v>
    </nc>
  </rcc>
  <rcc rId="3340" ua="false" sId="1">
    <nc r="A6" t="inlineStr">
      <is>
        <r>
          <rPr>
            <sz val="11"/>
            <color rgb="FF000000"/>
            <rFont val="Arial Cyr"/>
            <family val="2"/>
            <charset val="1"/>
          </rPr>
          <t xml:space="preserve">Дс</t>
        </r>
      </is>
    </nc>
  </rcc>
  <rcc rId="3341" ua="false" sId="1">
    <nc r="B6" t="inlineStr">
      <is>
        <r>
          <rPr>
            <sz val="11"/>
            <color rgb="FF000000"/>
            <rFont val="Arial Cyr"/>
            <family val="2"/>
            <charset val="1"/>
          </rPr>
          <t xml:space="preserve">№1 от 14.06.24</t>
        </r>
      </is>
    </nc>
  </rcc>
</revisions>
</file>

<file path=xl/revisions/revisionLog19.xml><?xml version="1.0" encoding="utf-8"?>
<revisions xmlns="http://schemas.openxmlformats.org/spreadsheetml/2006/main" xmlns:r="http://schemas.openxmlformats.org/officeDocument/2006/relationships">
  <rcc rId="590" ua="false" sId="5">
    <oc r="C170" t="n">
      <v>4</v>
    </oc>
    <nc r="C170" t="n">
      <v>5</v>
    </nc>
  </rcc>
</revisions>
</file>

<file path=xl/revisions/revisionLog2.xml><?xml version="1.0" encoding="utf-8"?>
<revisions xmlns="http://schemas.openxmlformats.org/spreadsheetml/2006/main" xmlns:r="http://schemas.openxmlformats.org/officeDocument/2006/relationships">
  <rcc rId="2" ua="false" sId="6">
    <oc r="F61" t="n">
      <f>SUM(F34:F48)</f>
    </oc>
    <nc r="F61" t="n">
      <f>SUM(F34:F48)+F49</f>
    </nc>
  </rcc>
  <rrc rId="3" ua="false" sId="4" eol="0" ref="28:28" action="insertRow"/>
  <rcc rId="4" ua="false" sId="4">
    <nc r="A28" t="n">
      <v>25</v>
    </nc>
  </rcc>
  <rcc rId="5" ua="false" sId="4">
    <oc r="A29" t="n">
      <v>25</v>
    </oc>
    <nc r="A29" t="n">
      <v>26</v>
    </nc>
  </rcc>
  <rcc rId="6" ua="false" sId="4">
    <nc r="B28" t="e">
      <f>[9]'контрол лист'!A28</f>
    </nc>
  </rcc>
  <rcc rId="7" ua="false" sId="4">
    <nc r="C28" t="e">
      <f>[9]'контрол лист'!B28</f>
    </nc>
  </rcc>
  <rcc rId="8" ua="false" sId="4">
    <nc r="D28" t="e">
      <f>[9]'контрол лист'!C28</f>
    </nc>
  </rcc>
  <rcc rId="9" ua="false" sId="4">
    <nc r="E28" t="e">
      <f>[9]'контрол лист'!F28</f>
    </nc>
  </rcc>
  <rcc rId="10" ua="false" sId="4">
    <nc r="F28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1" ua="false" sId="4">
    <nc r="G28" t="n">
      <f>G5</f>
    </nc>
  </rcc>
</revisions>
</file>

<file path=xl/revisions/revisionLog20.xml><?xml version="1.0" encoding="utf-8"?>
<revisions xmlns="http://schemas.openxmlformats.org/spreadsheetml/2006/main" xmlns:r="http://schemas.openxmlformats.org/officeDocument/2006/relationships">
  <rcc rId="591" ua="false" sId="5">
    <oc r="D31" t="n">
      <v>1</v>
    </oc>
    <nc r="D31" t="n">
      <v>2</v>
    </nc>
  </rcc>
  <rcc rId="592" ua="false" sId="5">
    <oc r="C31" t="n">
      <v>1</v>
    </oc>
    <nc r="C31" t="n">
      <v>11</v>
    </nc>
  </rcc>
  <rcc rId="593" ua="false" sId="5">
    <oc r="D31" t="n">
      <v>2</v>
    </oc>
    <nc r="D31" t="n">
      <v>1</v>
    </nc>
  </rcc>
</revisions>
</file>

<file path=xl/revisions/revisionLog21.xml><?xml version="1.0" encoding="utf-8"?>
<revisions xmlns="http://schemas.openxmlformats.org/spreadsheetml/2006/main" xmlns:r="http://schemas.openxmlformats.org/officeDocument/2006/relationships">
  <rcc rId="594" ua="false" sId="5">
    <oc r="C31" t="n">
      <v>9.1</v>
    </oc>
    <nc r="C31" t="n">
      <v>10.9</v>
    </nc>
  </rcc>
</revisions>
</file>

<file path=xl/revisions/revisionLog22.xml><?xml version="1.0" encoding="utf-8"?>
<revisions xmlns="http://schemas.openxmlformats.org/spreadsheetml/2006/main" xmlns:r="http://schemas.openxmlformats.org/officeDocument/2006/relationships">
  <rcc rId="595" ua="false" sId="6">
    <nc r="A23" t="inlineStr">
      <is>
        <r>
          <rPr>
            <sz val="11"/>
            <rFont val="Calibri"/>
            <family val="2"/>
            <charset val="1"/>
          </rPr>
          <t xml:space="preserve">Комната приема пищи (2 этаж)</t>
        </r>
      </is>
    </nc>
  </rcc>
</revisions>
</file>

<file path=xl/revisions/revisionLog23.xml><?xml version="1.0" encoding="utf-8"?>
<revisions xmlns="http://schemas.openxmlformats.org/spreadsheetml/2006/main" xmlns:r="http://schemas.openxmlformats.org/officeDocument/2006/relationships">
  <rcc rId="596" ua="false" sId="6">
    <nc r="E19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597" ua="false" sId="6">
    <nc r="A19" t="inlineStr">
      <is>
        <r>
          <rPr>
            <sz val="11"/>
            <rFont val="Calibri"/>
            <family val="2"/>
            <charset val="1"/>
          </rPr>
          <t xml:space="preserve">Раздевалки (2 этаж )</t>
        </r>
      </is>
    </nc>
  </rcc>
  <rcc rId="598" ua="false" sId="6">
    <nc r="B19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599" ua="false" sId="6">
    <nc r="C19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600" ua="false" sId="6">
    <nc r="D19" t="inlineStr">
      <is>
        <r>
          <rPr>
            <sz val="11"/>
            <rFont val="Calibri"/>
            <family val="2"/>
            <charset val="1"/>
          </rPr>
          <t xml:space="preserve">1,2,3,4</t>
        </r>
      </is>
    </nc>
  </rcc>
  <rcc rId="601" ua="false" sId="6">
    <nc r="E19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602" ua="false" sId="6">
    <nc r="E19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</revisions>
</file>

<file path=xl/revisions/revisionLog24.xml><?xml version="1.0" encoding="utf-8"?>
<revisions xmlns="http://schemas.openxmlformats.org/spreadsheetml/2006/main" xmlns:r="http://schemas.openxmlformats.org/officeDocument/2006/relationships">
  <rcc rId="603" ua="false" sId="4">
    <oc r="B4" t="inlineStr">
      <is>
        <r>
          <rPr>
            <sz val="11"/>
            <rFont val="Calibri"/>
            <family val="2"/>
            <charset val="1"/>
          </rPr>
          <t xml:space="preserve">Участок заготовки 1эт</t>
        </r>
      </is>
    </oc>
    <nc r="B4"/>
  </rcc>
  <rcc rId="604" ua="false" sId="4">
    <oc r="B5" t="inlineStr">
      <is>
        <r>
          <rPr>
            <sz val="11"/>
            <rFont val="Calibri"/>
            <family val="2"/>
            <charset val="1"/>
          </rPr>
          <t xml:space="preserve">Участок ГОСТ 1эт</t>
        </r>
      </is>
    </oc>
    <nc r="B5"/>
  </rcc>
  <rcc rId="605" ua="false" sId="4">
    <oc r="B6" t="inlineStr">
      <is>
        <r>
          <rPr>
            <sz val="11"/>
            <rFont val="Calibri"/>
            <family val="2"/>
            <charset val="1"/>
          </rPr>
          <t xml:space="preserve">Участок большой гофротары 1эт</t>
        </r>
      </is>
    </oc>
    <nc r="B6"/>
  </rcc>
  <rcc rId="606" ua="false" sId="4">
    <oc r="B7" t="inlineStr">
      <is>
        <r>
          <rPr>
            <sz val="11"/>
            <rFont val="Calibri"/>
            <family val="2"/>
            <charset val="1"/>
          </rPr>
          <t xml:space="preserve">Участок гофротары 1эт</t>
        </r>
      </is>
    </oc>
    <nc r="B7"/>
  </rcc>
  <rcc rId="607" ua="false" sId="4">
    <oc r="B8" t="inlineStr">
      <is>
        <r>
          <rPr>
            <sz val="11"/>
            <rFont val="Calibri"/>
            <family val="2"/>
            <charset val="1"/>
          </rPr>
          <t xml:space="preserve">Коридор 1эт</t>
        </r>
      </is>
    </oc>
    <nc r="B8"/>
  </rcc>
  <rcc rId="608" ua="false" sId="4">
    <oc r="B9" t="inlineStr">
      <is>
        <r>
          <rPr>
            <sz val="11"/>
            <rFont val="Calibri"/>
            <family val="2"/>
            <charset val="1"/>
          </rPr>
          <t xml:space="preserve">Мастерская 1эт</t>
        </r>
      </is>
    </oc>
    <nc r="B9"/>
  </rcc>
  <rcc rId="609" ua="false" sId="4">
    <oc r="B10" t="inlineStr">
      <is>
        <r>
          <rPr>
            <sz val="11"/>
            <rFont val="Calibri"/>
            <family val="2"/>
            <charset val="1"/>
          </rPr>
          <t xml:space="preserve">Участок фаршей 1эт</t>
        </r>
      </is>
    </oc>
    <nc r="B10"/>
  </rcc>
  <rcc rId="610" ua="false" sId="4">
    <oc r="B11" t="inlineStr">
      <is>
        <r>
          <rPr>
            <sz val="11"/>
            <rFont val="Calibri"/>
            <family val="2"/>
            <charset val="1"/>
          </rPr>
          <t xml:space="preserve">Дефростер 1, 1эт</t>
        </r>
      </is>
    </oc>
    <nc r="B11"/>
  </rcc>
  <rcc rId="611" ua="false" sId="4">
    <oc r="B12" t="inlineStr">
      <is>
        <r>
          <rPr>
            <sz val="11"/>
            <rFont val="Calibri"/>
            <family val="2"/>
            <charset val="1"/>
          </rPr>
          <t xml:space="preserve">СГП 1эт</t>
        </r>
      </is>
    </oc>
    <nc r="B12"/>
  </rcc>
  <rcc rId="612" ua="false" sId="4">
    <oc r="B13" t="inlineStr">
      <is>
        <r>
          <rPr>
            <sz val="11"/>
            <rFont val="Calibri"/>
            <family val="2"/>
            <charset val="1"/>
          </rPr>
          <t xml:space="preserve">Склад специй 1эт</t>
        </r>
      </is>
    </oc>
    <nc r="B13"/>
  </rcc>
  <rcc rId="613" ua="false" sId="4">
    <oc r="B14" t="inlineStr">
      <is>
        <r>
          <rPr>
            <sz val="11"/>
            <rFont val="Calibri"/>
            <family val="2"/>
            <charset val="1"/>
          </rPr>
          <t xml:space="preserve">Прессовая гофротары 1эт</t>
        </r>
      </is>
    </oc>
    <nc r="B14"/>
  </rcc>
  <rcc rId="614" ua="false" sId="4">
    <oc r="B15" t="inlineStr">
      <is>
        <r>
          <rPr>
            <sz val="11"/>
            <rFont val="Calibri"/>
            <family val="2"/>
            <charset val="1"/>
          </rPr>
          <t xml:space="preserve">Участок малой гофротары 1эт</t>
        </r>
      </is>
    </oc>
    <nc r="B15"/>
  </rcc>
  <rcc rId="615" ua="false" sId="4">
    <oc r="B16" t="inlineStr">
      <is>
        <r>
          <rPr>
            <sz val="11"/>
            <rFont val="Calibri"/>
            <family val="2"/>
            <charset val="1"/>
          </rPr>
          <t xml:space="preserve">Дефростер 2, 1эт</t>
        </r>
      </is>
    </oc>
    <nc r="B16"/>
  </rcc>
  <rcc rId="616" ua="false" sId="4">
    <oc r="B17" t="inlineStr">
      <is>
        <r>
          <rPr>
            <sz val="11"/>
            <rFont val="Calibri"/>
            <family val="2"/>
            <charset val="1"/>
          </rPr>
          <t xml:space="preserve">Холодильная камера п3, 1эт</t>
        </r>
      </is>
    </oc>
    <nc r="B17"/>
  </rcc>
  <rcc rId="617" ua="false" sId="4">
    <oc r="B18" t="inlineStr">
      <is>
        <r>
          <rPr>
            <sz val="11"/>
            <rFont val="Calibri"/>
            <family val="2"/>
            <charset val="1"/>
          </rPr>
          <t xml:space="preserve">Холодильная камера п5, 1эт</t>
        </r>
      </is>
    </oc>
    <nc r="B18"/>
  </rcc>
  <rcc rId="618" ua="false" sId="4">
    <oc r="B19" t="inlineStr">
      <is>
        <r>
          <rPr>
            <sz val="11"/>
            <rFont val="Calibri"/>
            <family val="2"/>
            <charset val="1"/>
          </rPr>
          <t xml:space="preserve">Участок упаковки 1эт</t>
        </r>
      </is>
    </oc>
    <nc r="B19"/>
  </rcc>
  <rcc rId="619" ua="false" sId="4">
    <oc r="B20" t="inlineStr">
      <is>
        <r>
          <rPr>
            <sz val="11"/>
            <rFont val="Calibri"/>
            <family val="2"/>
            <charset val="1"/>
          </rPr>
          <t xml:space="preserve">Моечная тары 1эт</t>
        </r>
      </is>
    </oc>
    <nc r="B20"/>
  </rcc>
  <rcc rId="620" ua="false" sId="4">
    <oc r="B21" t="inlineStr">
      <is>
        <r>
          <rPr>
            <sz val="11"/>
            <rFont val="Calibri"/>
            <family val="2"/>
            <charset val="1"/>
          </rPr>
          <t xml:space="preserve">СГП 2, 1эт</t>
        </r>
      </is>
    </oc>
    <nc r="B21"/>
  </rcc>
  <rcc rId="621" ua="false" sId="4">
    <oc r="B22" t="inlineStr">
      <is>
        <r>
          <rPr>
            <sz val="11"/>
            <rFont val="Calibri"/>
            <family val="2"/>
            <charset val="1"/>
          </rPr>
          <t xml:space="preserve">Кухня 1эт</t>
        </r>
      </is>
    </oc>
    <nc r="B22"/>
  </rcc>
  <rcc rId="622" ua="false" sId="4">
    <oc r="B23" t="inlineStr">
      <is>
        <r>
          <rPr>
            <sz val="11"/>
            <rFont val="Calibri"/>
            <family val="2"/>
            <charset val="1"/>
          </rPr>
          <t xml:space="preserve">Раздевалка 1 эт</t>
        </r>
      </is>
    </oc>
    <nc r="B23"/>
  </rcc>
  <rcc rId="623" ua="false" sId="4">
    <oc r="B24" t="inlineStr">
      <is>
        <r>
          <rPr>
            <sz val="11"/>
            <rFont val="Calibri"/>
            <family val="2"/>
            <charset val="1"/>
          </rPr>
          <t xml:space="preserve">Раздевалка 2, 2 эт</t>
        </r>
      </is>
    </oc>
    <nc r="B24"/>
  </rcc>
  <rcc rId="624" ua="false" sId="4">
    <oc r="B25" t="inlineStr">
      <is>
        <r>
          <rPr>
            <sz val="11"/>
            <rFont val="Calibri"/>
            <family val="2"/>
            <charset val="1"/>
          </rPr>
          <t xml:space="preserve">Участок обвалки бедра</t>
        </r>
      </is>
    </oc>
    <nc r="B25"/>
  </rcc>
  <rcc rId="625" ua="false" sId="4">
    <oc r="B26" t="inlineStr">
      <is>
        <r>
          <rPr>
            <sz val="11"/>
            <rFont val="Calibri"/>
            <family val="2"/>
            <charset val="1"/>
          </rPr>
          <t xml:space="preserve">Участок обвалки </t>
        </r>
      </is>
    </oc>
    <nc r="B26"/>
  </rcc>
  <rcc rId="626" ua="false" sId="4">
    <oc r="B26" t="inlineStr">
      <is>
        <r>
          <rPr>
            <sz val="11"/>
            <rFont val="Calibri"/>
            <family val="2"/>
            <charset val="1"/>
          </rPr>
          <t xml:space="preserve">Участок маринада</t>
        </r>
      </is>
    </oc>
    <nc r="B26"/>
  </rcc>
  <rcc rId="627" ua="false" sId="4">
    <oc r="B26" t="inlineStr">
      <is>
        <r>
          <rPr>
            <sz val="11"/>
            <rFont val="Calibri"/>
            <family val="2"/>
            <charset val="1"/>
          </rPr>
          <t xml:space="preserve">Столовая</t>
        </r>
      </is>
    </oc>
    <nc r="B26"/>
  </rcc>
  <rcc rId="628" ua="false" sId="4">
    <oc r="B26" t="inlineStr">
      <is>
        <r>
          <rPr>
            <sz val="11"/>
            <rFont val="Calibri"/>
            <family val="2"/>
            <charset val="1"/>
          </rPr>
          <t xml:space="preserve">Кухня 1эт</t>
        </r>
      </is>
    </oc>
    <nc r="B26"/>
  </rcc>
  <rcc rId="629" ua="false" sId="4">
    <oc r="B26" t="inlineStr">
      <is>
        <r>
          <rPr>
            <sz val="11"/>
            <rFont val="Calibri"/>
            <family val="2"/>
            <charset val="1"/>
          </rPr>
          <t xml:space="preserve">Раздевалка 2 (2 эт)</t>
        </r>
      </is>
    </oc>
    <nc r="B26"/>
  </rcc>
  <rcc rId="630" ua="false" sId="4">
    <oc r="B26" t="inlineStr">
      <is>
        <r>
          <rPr>
            <sz val="11"/>
            <rFont val="Calibri"/>
            <family val="2"/>
            <charset val="1"/>
          </rPr>
          <t xml:space="preserve">Коридор 2 эт</t>
        </r>
      </is>
    </oc>
    <nc r="B26"/>
  </rcc>
  <rcc rId="631" ua="false" sId="4">
    <oc r="B26" t="inlineStr">
      <is>
        <r>
          <rPr>
            <sz val="11"/>
            <rFont val="Calibri"/>
            <family val="2"/>
            <charset val="1"/>
          </rPr>
          <t xml:space="preserve">Раздевалка 1, 2 эт</t>
        </r>
      </is>
    </oc>
    <nc r="B26"/>
  </rcc>
  <rcc rId="632" ua="false" sId="4">
    <oc r="B26" t="inlineStr">
      <is>
        <r>
          <rPr>
            <sz val="11"/>
            <rFont val="Calibri"/>
            <family val="2"/>
            <charset val="1"/>
          </rPr>
          <t xml:space="preserve">Участок шаурмы</t>
        </r>
      </is>
    </oc>
    <nc r="B26"/>
  </rcc>
  <rcc rId="633" ua="false" sId="4">
    <oc r="B26" t="inlineStr">
      <is>
        <r>
          <rPr>
            <sz val="11"/>
            <rFont val="Calibri"/>
            <family val="2"/>
            <charset val="1"/>
          </rPr>
          <t xml:space="preserve">Участок обвалки </t>
        </r>
      </is>
    </oc>
    <nc r="B26"/>
  </rcc>
  <rcc rId="634" ua="false" sId="4">
    <oc r="B26" t="inlineStr">
      <is>
        <r>
          <rPr>
            <sz val="11"/>
            <rFont val="Calibri"/>
            <family val="2"/>
            <charset val="1"/>
          </rPr>
          <t xml:space="preserve">Доп. Строения Раздевалка Новое СГП</t>
        </r>
      </is>
    </oc>
    <nc r="B26"/>
  </rcc>
  <rcc rId="635" ua="false" sId="4">
    <oc r="B26" t="inlineStr">
      <is>
        <r>
          <rPr>
            <sz val="11"/>
            <rFont val="Calibri"/>
            <family val="2"/>
            <charset val="1"/>
          </rPr>
          <t xml:space="preserve">Доп. Строения Новое СГП</t>
        </r>
      </is>
    </oc>
    <nc r="B26"/>
  </rcc>
  <rcc rId="636" ua="false" sId="4">
    <oc r="B26" t="inlineStr">
      <is>
        <r>
          <rPr>
            <sz val="11"/>
            <rFont val="Calibri"/>
            <family val="2"/>
            <charset val="1"/>
          </rPr>
          <t xml:space="preserve">Доп. Строения Склад доп.материалов</t>
        </r>
      </is>
    </oc>
    <nc r="B26"/>
  </rcc>
  <rcc rId="637" ua="false" sId="4">
    <oc r="B26" t="inlineStr">
      <is>
        <r>
          <rPr>
            <sz val="11"/>
            <rFont val="Calibri"/>
            <family val="2"/>
            <charset val="1"/>
          </rPr>
          <t xml:space="preserve">Доп. Строения Отдел персонала</t>
        </r>
      </is>
    </oc>
    <nc r="B26"/>
  </rcc>
  <rcc rId="638" ua="false" sId="4">
    <oc r="B26" t="inlineStr">
      <is>
        <r>
          <rPr>
            <sz val="11"/>
            <rFont val="Calibri"/>
            <family val="2"/>
            <charset val="1"/>
          </rPr>
          <t xml:space="preserve">Доп. Строения Мед пункт</t>
        </r>
      </is>
    </oc>
    <nc r="B26"/>
  </rcc>
  <rcc rId="639" ua="false" sId="4">
    <oc r="B26" t="inlineStr">
      <is>
        <r>
          <rPr>
            <sz val="11"/>
            <rFont val="Calibri"/>
            <family val="2"/>
            <charset val="1"/>
          </rPr>
          <t xml:space="preserve">Доп. Строения КПП</t>
        </r>
      </is>
    </oc>
    <nc r="B26"/>
  </rcc>
  <rcc rId="640" ua="false" sId="4">
    <oc r="B26" t="inlineStr">
      <is>
        <r>
          <rPr>
            <sz val="11"/>
            <rFont val="Calibri"/>
            <family val="2"/>
            <charset val="1"/>
          </rPr>
          <t xml:space="preserve">Зона отгрузки</t>
        </r>
      </is>
    </oc>
    <nc r="B26"/>
  </rcc>
  <rcc rId="641" ua="false" sId="4">
    <oc r="B26" t="inlineStr">
      <is>
        <r>
          <rPr>
            <sz val="11"/>
            <rFont val="Calibri"/>
            <family val="2"/>
            <charset val="1"/>
          </rPr>
          <t xml:space="preserve">зона основного производства</t>
        </r>
      </is>
    </oc>
    <nc r="B26"/>
  </rcc>
  <rcc rId="642" ua="false" sId="4">
    <oc r="B26" t="inlineStr">
      <is>
        <r>
          <rPr>
            <sz val="11"/>
            <rFont val="Calibri"/>
            <family val="2"/>
            <charset val="1"/>
          </rPr>
          <t xml:space="preserve">Участок шаурмы</t>
        </r>
      </is>
    </oc>
    <nc r="B26"/>
  </rcc>
  <rcc rId="643" ua="false" sId="4">
    <oc r="B26" t="inlineStr">
      <is>
        <r>
          <rPr>
            <sz val="11"/>
            <rFont val="Calibri"/>
            <family val="2"/>
            <charset val="1"/>
          </rPr>
          <t xml:space="preserve">Участок фаршей</t>
        </r>
      </is>
    </oc>
    <nc r="B26"/>
  </rcc>
  <rcc rId="644" ua="false" sId="4">
    <oc r="B26" t="inlineStr">
      <is>
        <r>
          <rPr>
            <sz val="11"/>
            <rFont val="Calibri"/>
            <family val="2"/>
            <charset val="1"/>
          </rPr>
          <t xml:space="preserve">панлус отгрузки ГП</t>
        </r>
      </is>
    </oc>
    <nc r="B26"/>
  </rcc>
  <rcc rId="645" ua="false" sId="4">
    <oc r="B26" t="inlineStr">
      <is>
        <r>
          <rPr>
            <sz val="11"/>
            <rFont val="Calibri"/>
            <family val="2"/>
            <charset val="1"/>
          </rPr>
          <t xml:space="preserve">У шокера №3</t>
        </r>
      </is>
    </oc>
    <nc r="B26"/>
  </rcc>
  <rcc rId="646" ua="false" sId="4">
    <oc r="B26" t="inlineStr">
      <is>
        <r>
          <rPr>
            <sz val="11"/>
            <rFont val="Calibri"/>
            <family val="2"/>
            <charset val="1"/>
          </rPr>
          <t xml:space="preserve">Между дефростерами №2и 3</t>
        </r>
      </is>
    </oc>
    <nc r="B26"/>
  </rcc>
  <rcc rId="647" ua="false" sId="4">
    <oc r="B26" t="inlineStr">
      <is>
        <r>
          <rPr>
            <sz val="11"/>
            <rFont val="Calibri"/>
            <family val="2"/>
            <charset val="1"/>
          </rPr>
          <t xml:space="preserve">Пандус №2 СГП</t>
        </r>
      </is>
    </oc>
    <nc r="B26"/>
  </rcc>
  <rcc rId="648" ua="false" sId="4">
    <oc r="B26" t="inlineStr">
      <is>
        <r>
          <rPr>
            <sz val="11"/>
            <rFont val="Calibri"/>
            <family val="2"/>
            <charset val="1"/>
          </rPr>
          <t xml:space="preserve">Прессовая гофротары</t>
        </r>
      </is>
    </oc>
    <nc r="B26"/>
  </rcc>
  <rcc rId="649" ua="false" sId="4">
    <oc r="B26" t="inlineStr">
      <is>
        <r>
          <rPr>
            <sz val="11"/>
            <rFont val="Calibri"/>
            <family val="2"/>
            <charset val="1"/>
          </rPr>
          <t xml:space="preserve">Склад специй</t>
        </r>
      </is>
    </oc>
    <nc r="B26"/>
  </rcc>
  <rcc rId="650" ua="false" sId="4">
    <oc r="B26" t="inlineStr">
      <is>
        <r>
          <rPr>
            <sz val="11"/>
            <rFont val="Calibri"/>
            <family val="2"/>
            <charset val="1"/>
          </rPr>
          <t xml:space="preserve">Периметр СГП</t>
        </r>
      </is>
    </oc>
    <nc r="B26"/>
  </rcc>
  <rcc rId="651" ua="false" sId="4">
    <oc r="B26" t="inlineStr">
      <is>
        <r>
          <rPr>
            <sz val="11"/>
            <rFont val="Calibri"/>
            <family val="2"/>
            <charset val="1"/>
          </rPr>
          <t xml:space="preserve">Периметр СБ</t>
        </r>
      </is>
    </oc>
    <nc r="B26"/>
  </rcc>
  <rcc rId="652" ua="false" sId="4">
    <oc r="B26" t="inlineStr">
      <is>
        <r>
          <rPr>
            <sz val="11"/>
            <rFont val="Calibri"/>
            <family val="2"/>
            <charset val="1"/>
          </rPr>
          <t xml:space="preserve">Периметр Мастерская</t>
        </r>
      </is>
    </oc>
    <nc r="B26"/>
  </rcc>
  <rcc rId="653" ua="false" sId="4">
    <oc r="B26" t="inlineStr">
      <is>
        <r>
          <rPr>
            <sz val="11"/>
            <rFont val="Calibri"/>
            <family val="2"/>
            <charset val="1"/>
          </rPr>
          <t xml:space="preserve">Периметр Склада доп.материалов</t>
        </r>
      </is>
    </oc>
    <nc r="B26"/>
  </rcc>
  <rcc rId="654" ua="false" sId="4">
    <oc r="B26" t="inlineStr">
      <is>
        <r>
          <rPr>
            <sz val="11"/>
            <rFont val="Calibri"/>
            <family val="2"/>
            <charset val="1"/>
          </rPr>
          <t xml:space="preserve">Периметр новое СГП</t>
        </r>
      </is>
    </oc>
    <nc r="B26"/>
  </rcc>
  <rcc rId="655" ua="false" sId="4">
    <oc r="C4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4"/>
  </rcc>
  <rcc rId="656" ua="false" sId="4">
    <oc r="C5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5"/>
  </rcc>
  <rcc rId="657" ua="false" sId="4">
    <oc r="C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6"/>
  </rcc>
  <rcc rId="658" ua="false" sId="4">
    <oc r="C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7"/>
  </rcc>
  <rcc rId="659" ua="false" sId="4">
    <oc r="C8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8"/>
  </rcc>
  <rcc rId="660" ua="false" sId="4">
    <oc r="C9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9"/>
  </rcc>
  <rcc rId="661" ua="false" sId="4">
    <oc r="C1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10"/>
  </rcc>
  <rcc rId="662" ua="false" sId="4">
    <oc r="C11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11"/>
  </rcc>
  <rcc rId="663" ua="false" sId="4">
    <oc r="C12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12"/>
  </rcc>
  <rcc rId="664" ua="false" sId="4">
    <oc r="C13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13"/>
  </rcc>
  <rcc rId="665" ua="false" sId="4">
    <oc r="C14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14"/>
  </rcc>
  <rcc rId="666" ua="false" sId="4">
    <oc r="C15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15"/>
  </rcc>
  <rcc rId="667" ua="false" sId="4">
    <oc r="C1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16"/>
  </rcc>
  <rcc rId="668" ua="false" sId="4">
    <oc r="C1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17"/>
  </rcc>
  <rcc rId="669" ua="false" sId="4">
    <oc r="C18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18"/>
  </rcc>
  <rcc rId="670" ua="false" sId="4">
    <oc r="C19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19"/>
  </rcc>
  <rcc rId="671" ua="false" sId="4">
    <oc r="C20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0"/>
  </rcc>
  <rcc rId="672" ua="false" sId="4">
    <oc r="C21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1"/>
  </rcc>
  <rcc rId="673" ua="false" sId="4">
    <oc r="C22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2"/>
  </rcc>
  <rcc rId="674" ua="false" sId="4">
    <oc r="C23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3"/>
  </rcc>
  <rcc rId="675" ua="false" sId="4">
    <oc r="C24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4"/>
  </rcc>
  <rcc rId="676" ua="false" sId="4">
    <oc r="C25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5"/>
  </rcc>
  <rcc rId="677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678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679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680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681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682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683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684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685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686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687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688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689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690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691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692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693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694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695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696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697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698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699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700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701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702" ua="false" sId="4">
    <oc r="C26" t="inlineStr">
      <is>
        <r>
          <rPr>
            <sz val="11"/>
            <rFont val="Calibri"/>
            <family val="2"/>
            <charset val="1"/>
          </rPr>
          <t xml:space="preserve">2 контур</t>
        </r>
      </is>
    </oc>
    <nc r="C26"/>
  </rcc>
  <rcc rId="703" ua="false" sId="4">
    <oc r="C26" t="inlineStr">
      <is>
        <r>
          <rPr>
            <sz val="11"/>
            <rFont val="Calibri"/>
            <family val="2"/>
            <charset val="1"/>
          </rPr>
          <t xml:space="preserve">2 контур</t>
        </r>
      </is>
    </oc>
    <nc r="C26"/>
  </rcc>
  <rcc rId="704" ua="false" sId="4">
    <oc r="C26" t="inlineStr">
      <is>
        <r>
          <rPr>
            <sz val="11"/>
            <rFont val="Calibri"/>
            <family val="2"/>
            <charset val="1"/>
          </rPr>
          <t xml:space="preserve">2 контур</t>
        </r>
      </is>
    </oc>
    <nc r="C26"/>
  </rcc>
  <rcc rId="705" ua="false" sId="4">
    <oc r="C26" t="inlineStr">
      <is>
        <r>
          <rPr>
            <sz val="11"/>
            <rFont val="Calibri"/>
            <family val="2"/>
            <charset val="1"/>
          </rPr>
          <t xml:space="preserve">2 контур</t>
        </r>
      </is>
    </oc>
    <nc r="C26"/>
  </rcc>
  <rcc rId="706" ua="false" sId="4">
    <oc r="C26" t="inlineStr">
      <is>
        <r>
          <rPr>
            <sz val="11"/>
            <rFont val="Calibri"/>
            <family val="2"/>
            <charset val="1"/>
          </rPr>
          <t xml:space="preserve">2 контур</t>
        </r>
      </is>
    </oc>
    <nc r="C26"/>
  </rcc>
</revisions>
</file>

<file path=xl/revisions/revisionLog25.xml><?xml version="1.0" encoding="utf-8"?>
<revisions xmlns="http://schemas.openxmlformats.org/spreadsheetml/2006/main" xmlns:r="http://schemas.openxmlformats.org/officeDocument/2006/relationships">
  <rcc rId="707" ua="false" sId="6">
    <nc r="A155" t="inlineStr">
      <is>
        <r>
          <rPr>
            <sz val="11"/>
            <rFont val="Calibri"/>
            <family val="2"/>
            <charset val="1"/>
          </rPr>
          <t xml:space="preserve">Зона упаковки (1 этаж )</t>
        </r>
      </is>
    </nc>
  </rcc>
  <rcc rId="708" ua="false" sId="6">
    <nc r="B155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709" ua="false" sId="6">
    <nc r="C155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</revisions>
</file>

<file path=xl/revisions/revisionLog26.xml><?xml version="1.0" encoding="utf-8"?>
<revisions xmlns="http://schemas.openxmlformats.org/spreadsheetml/2006/main" xmlns:r="http://schemas.openxmlformats.org/officeDocument/2006/relationships">
  <rcc rId="710" ua="false" sId="6">
    <oc r="E163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163" t="inlineStr">
      <is>
        <r>
          <rPr>
            <sz val="11"/>
            <rFont val="Calibri"/>
            <family val="2"/>
            <charset val="1"/>
          </rPr>
          <t xml:space="preserve">пищевые </t>
        </r>
      </is>
    </nc>
  </rcc>
</revisions>
</file>

<file path=xl/revisions/revisionLog27.xml><?xml version="1.0" encoding="utf-8"?>
<revisions xmlns="http://schemas.openxmlformats.org/spreadsheetml/2006/main" xmlns:r="http://schemas.openxmlformats.org/officeDocument/2006/relationships">
  <rcc rId="711" ua="false" sId="5">
    <oc r="D32" t="inlineStr">
      <is>
        <r>
          <rPr>
            <sz val="11"/>
            <rFont val="Calibri"/>
            <family val="2"/>
            <charset val="1"/>
          </rPr>
          <t xml:space="preserve">Дроздофила</t>
        </r>
      </is>
    </oc>
    <nc r="D32" t="inlineStr">
      <is>
        <r>
          <rPr>
            <sz val="11"/>
            <rFont val="Calibri"/>
            <family val="2"/>
            <charset val="1"/>
          </rPr>
          <t xml:space="preserve">Дрозофила</t>
        </r>
      </is>
    </nc>
  </rcc>
</revisions>
</file>

<file path=xl/revisions/revisionLog28.xml><?xml version="1.0" encoding="utf-8"?>
<revisions xmlns="http://schemas.openxmlformats.org/spreadsheetml/2006/main" xmlns:r="http://schemas.openxmlformats.org/officeDocument/2006/relationships">
  <rcc rId="712" ua="false" sId="6">
    <oc r="A160" t="inlineStr">
      <is>
        <r>
          <rPr>
            <sz val="11"/>
            <rFont val="Calibri"/>
            <family val="2"/>
            <charset val="1"/>
          </rPr>
          <t xml:space="preserve">Тримминг</t>
        </r>
      </is>
    </oc>
    <nc r="A160" t="inlineStr">
      <is>
        <r>
          <rPr>
            <sz val="11"/>
            <rFont val="Calibri"/>
            <family val="2"/>
            <charset val="1"/>
          </rPr>
          <t xml:space="preserve">Тримминг (1 этаж )</t>
        </r>
      </is>
    </nc>
  </rcc>
  <rcc rId="713" ua="false" sId="6">
    <oc r="A162" t="inlineStr">
      <is>
        <r>
          <rPr>
            <sz val="11"/>
            <rFont val="Calibri"/>
            <family val="2"/>
            <charset val="1"/>
          </rPr>
          <t xml:space="preserve">Иньекторная </t>
        </r>
      </is>
    </oc>
    <nc r="A162" t="inlineStr">
      <is>
        <r>
          <rPr>
            <sz val="11"/>
            <rFont val="Calibri"/>
            <family val="2"/>
            <charset val="1"/>
          </rPr>
          <t xml:space="preserve">Иньекторная ( 1 этаж )</t>
        </r>
      </is>
    </nc>
  </rcc>
  <rcc rId="714" ua="false" sId="6">
    <nc r="B162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715" ua="false" sId="6">
    <nc r="C162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716" ua="false" sId="6">
    <nc r="D162" t="n">
      <v>7</v>
    </nc>
  </rcc>
  <rcc rId="717" ua="false" sId="6">
    <nc r="E162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718" ua="false" sId="6">
    <nc r="F162" t="n">
      <v>1</v>
    </nc>
  </rcc>
  <rcc rId="719" ua="false" sId="6">
    <nc r="G162" t="n">
      <v>0</v>
    </nc>
  </rcc>
  <rcc rId="720" ua="false" sId="6">
    <nc r="H162" t="n">
      <v>0</v>
    </nc>
  </rcc>
  <rcc rId="721" ua="false" sId="6">
    <nc r="I162" t="n">
      <v>0</v>
    </nc>
  </rcc>
  <rcc rId="722" ua="false" sId="6">
    <nc r="J162" t="n">
      <v>0</v>
    </nc>
  </rcc>
  <rcc rId="723" ua="false" sId="6">
    <nc r="K162" t="n">
      <v>0</v>
    </nc>
  </rcc>
  <rcc rId="724" ua="false" sId="6">
    <nc r="L162" t="n">
      <v>0</v>
    </nc>
  </rcc>
</revisions>
</file>

<file path=xl/revisions/revisionLog29.xml><?xml version="1.0" encoding="utf-8"?>
<revisions xmlns="http://schemas.openxmlformats.org/spreadsheetml/2006/main" xmlns:r="http://schemas.openxmlformats.org/officeDocument/2006/relationships">
  <rcc rId="725" ua="false" sId="6">
    <oc r="D192" t="n">
      <v>8</v>
    </oc>
    <nc r="D192" t="inlineStr">
      <is>
        <r>
          <rPr>
            <sz val="11"/>
            <rFont val="Calibri"/>
            <family val="2"/>
            <charset val="1"/>
          </rPr>
          <t xml:space="preserve">1,2,3,4,5,6</t>
        </r>
      </is>
    </nc>
  </rcc>
  <rcc rId="726" ua="false" sId="6">
    <oc r="F192" t="n">
      <v>1</v>
    </oc>
    <nc r="F192" t="n">
      <v>6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>
  <rcc rId="12" ua="false" sId="6">
    <nc r="A159" t="inlineStr">
      <is>
        <r>
          <rPr>
            <sz val="11"/>
            <rFont val="Calibri"/>
            <family val="2"/>
            <charset val="1"/>
          </rPr>
          <t xml:space="preserve">Комната приема пищи (2 этаж)</t>
        </r>
      </is>
    </nc>
  </rcc>
  <rcc rId="13" ua="false" sId="6">
    <oc r="C159" t="inlineStr">
      <is>
        <r>
          <rPr>
            <sz val="11"/>
            <rFont val="Calibri"/>
            <family val="2"/>
            <charset val="1"/>
          </rPr>
          <t xml:space="preserve">ИМ</t>
        </r>
      </is>
    </oc>
    <nc r="C159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14" ua="false" sId="6">
    <oc r="D159" t="n">
      <v>8</v>
    </oc>
    <nc r="D159" t="n">
      <v>17</v>
    </nc>
  </rcc>
  <rcc rId="15" ua="false" sId="6">
    <nc r="A160" t="inlineStr">
      <is>
        <r>
          <rPr>
            <sz val="11"/>
            <rFont val="Calibri"/>
            <family val="2"/>
            <charset val="1"/>
          </rPr>
          <t xml:space="preserve">Цех стейков (2 этаж)</t>
        </r>
      </is>
    </nc>
  </rcc>
  <rcc rId="16" ua="false" sId="6">
    <oc r="C160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60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17" ua="false" sId="6">
    <oc r="D160" t="n">
      <v>5</v>
    </oc>
    <nc r="D160" t="inlineStr">
      <is>
        <r>
          <rPr>
            <sz val="11"/>
            <rFont val="Calibri"/>
            <family val="2"/>
            <charset val="1"/>
          </rPr>
          <t xml:space="preserve">18,19,1,2</t>
        </r>
      </is>
    </nc>
  </rcc>
</revisions>
</file>

<file path=xl/revisions/revisionLog30.xml><?xml version="1.0" encoding="utf-8"?>
<revisions xmlns="http://schemas.openxmlformats.org/spreadsheetml/2006/main" xmlns:r="http://schemas.openxmlformats.org/officeDocument/2006/relationships">
  <rcc rId="727" ua="false" sId="6">
    <nc r="A168" t="inlineStr">
      <is>
        <r>
          <rPr>
            <sz val="11"/>
            <rFont val="Calibri"/>
            <family val="2"/>
            <charset val="1"/>
          </rPr>
          <t xml:space="preserve">Хозяйственное помещение (2 этаж )</t>
        </r>
      </is>
    </nc>
  </rcc>
  <rcc rId="728" ua="false" sId="6">
    <oc r="D168" t="n">
      <v>1.2</v>
    </oc>
    <nc r="D168" t="n">
      <v>14</v>
    </nc>
  </rcc>
  <rcc rId="729" ua="false" sId="6">
    <nc r="A169" t="inlineStr">
      <is>
        <r>
          <rPr>
            <sz val="11"/>
            <rFont val="Calibri"/>
            <family val="2"/>
            <charset val="1"/>
          </rPr>
          <t xml:space="preserve">Коридор (2 этаж )</t>
        </r>
      </is>
    </nc>
  </rcc>
  <rcc rId="730" ua="false" sId="6">
    <oc r="D169" t="inlineStr">
      <is>
        <r>
          <rPr>
            <sz val="11"/>
            <rFont val="Calibri"/>
            <family val="2"/>
            <charset val="1"/>
          </rPr>
          <t xml:space="preserve">3,4,5,9,10</t>
        </r>
      </is>
    </oc>
    <nc r="D169" t="n">
      <v>13</v>
    </nc>
  </rcc>
</revisions>
</file>

<file path=xl/revisions/revisionLog31.xml><?xml version="1.0" encoding="utf-8"?>
<revisions xmlns="http://schemas.openxmlformats.org/spreadsheetml/2006/main" xmlns:r="http://schemas.openxmlformats.org/officeDocument/2006/relationships">
  <rcc rId="731" ua="false" sId="6">
    <oc r="F172" t="n">
      <f>F19+F21+F158+F162</f>
    </oc>
    <nc r="F172"/>
  </rcc>
</revisions>
</file>

<file path=xl/revisions/revisionLog32.xml><?xml version="1.0" encoding="utf-8"?>
<revisions xmlns="http://schemas.openxmlformats.org/spreadsheetml/2006/main" xmlns:r="http://schemas.openxmlformats.org/officeDocument/2006/relationships">
  <rcc rId="732" ua="false" sId="6">
    <oc r="F146" t="n">
      <f>F9+F10+F117+F135</f>
    </oc>
    <nc r="F146" t="n">
      <f>F9+F10+F25+F26</f>
    </nc>
  </rcc>
</revisions>
</file>

<file path=xl/revisions/revisionLog33.xml><?xml version="1.0" encoding="utf-8"?>
<revisions xmlns="http://schemas.openxmlformats.org/spreadsheetml/2006/main" xmlns:r="http://schemas.openxmlformats.org/officeDocument/2006/relationships">
  <rcc rId="733" ua="false" sId="6">
    <nc r="A40" t="inlineStr">
      <is>
        <r>
          <rPr>
            <sz val="11"/>
            <rFont val="Calibri"/>
            <family val="2"/>
            <charset val="1"/>
          </rPr>
          <t xml:space="preserve">Зона упаковки (1 этаж )</t>
        </r>
      </is>
    </nc>
  </rcc>
  <rcc rId="734" ua="false" sId="6">
    <oc r="C40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40" t="inlineStr">
      <is>
        <r>
          <rPr>
            <sz val="11"/>
            <rFont val="Calibri"/>
            <family val="2"/>
            <charset val="1"/>
          </rPr>
          <t xml:space="preserve">ИМ</t>
        </r>
      </is>
    </nc>
  </rcc>
  <rcc rId="735" ua="false" sId="6">
    <oc r="D40" t="n">
      <v>2.3</v>
    </oc>
    <nc r="D40" t="n">
      <v>8</v>
    </nc>
  </rcc>
</revisions>
</file>

<file path=xl/revisions/revisionLog34.xml><?xml version="1.0" encoding="utf-8"?>
<revisions xmlns="http://schemas.openxmlformats.org/spreadsheetml/2006/main" xmlns:r="http://schemas.openxmlformats.org/officeDocument/2006/relationships">
  <rcc rId="736" ua="false" sId="6">
    <nc r="A173" t="inlineStr">
      <is>
        <r>
          <rPr>
            <sz val="11"/>
            <rFont val="Calibri"/>
            <family val="2"/>
            <charset val="1"/>
          </rPr>
          <t xml:space="preserve">Зона Хранения (2 этаж )</t>
        </r>
      </is>
    </nc>
  </rcc>
  <rcc rId="737" ua="false" sId="6">
    <nc r="B173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738" ua="false" sId="6">
    <nc r="C173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739" ua="false" sId="6">
    <nc r="D173" t="n">
      <v>1.2</v>
    </nc>
  </rcc>
  <rcc rId="740" ua="false" sId="6">
    <nc r="E173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741" ua="false" sId="6">
    <nc r="F173" t="n">
      <v>2</v>
    </nc>
  </rcc>
  <rcc rId="742" ua="false" sId="6">
    <nc r="G173" t="n">
      <v>0</v>
    </nc>
  </rcc>
  <rcc rId="743" ua="false" sId="6">
    <nc r="H173" t="n">
      <v>0</v>
    </nc>
  </rcc>
  <rcc rId="744" ua="false" sId="6">
    <nc r="I173" t="n">
      <v>0</v>
    </nc>
  </rcc>
  <rcc rId="745" ua="false" sId="6">
    <nc r="J173" t="n">
      <v>0</v>
    </nc>
  </rcc>
  <rcc rId="746" ua="false" sId="6">
    <nc r="K173" t="n">
      <v>0</v>
    </nc>
  </rcc>
  <rcc rId="747" ua="false" sId="6">
    <nc r="L173" t="n">
      <v>0</v>
    </nc>
  </rcc>
</revisions>
</file>

<file path=xl/revisions/revisionLog35.xml><?xml version="1.0" encoding="utf-8"?>
<revisions xmlns="http://schemas.openxmlformats.org/spreadsheetml/2006/main" xmlns:r="http://schemas.openxmlformats.org/officeDocument/2006/relationships">
  <rcc rId="748" ua="false" sId="1">
    <oc r="A8" t="inlineStr">
      <is>
        <r>
          <rPr>
            <sz val="11"/>
            <rFont val="Calibri"/>
            <family val="2"/>
            <charset val="1"/>
          </rPr>
          <t xml:space="preserve">аэрозольная дезинсекция</t>
        </r>
      </is>
    </oc>
    <nc r="A8" t="inlineStr">
      <is>
        <r>
          <rPr>
            <sz val="11"/>
            <rFont val="Calibri"/>
            <family val="2"/>
            <charset val="1"/>
          </rPr>
          <t xml:space="preserve">мониторинг ИЛ</t>
        </r>
      </is>
    </nc>
  </rcc>
  <rcc rId="749" ua="false" sId="1">
    <oc r="C8" t="inlineStr">
      <is>
        <r>
          <rPr>
            <sz val="11"/>
            <rFont val="Calibri"/>
            <family val="2"/>
            <charset val="1"/>
          </rPr>
          <t xml:space="preserve">1 раз в квартал</t>
        </r>
      </is>
    </oc>
    <nc r="C8" t="inlineStr">
      <is>
        <r>
          <rPr>
            <sz val="11"/>
            <rFont val="Calibri"/>
            <family val="2"/>
            <charset val="1"/>
          </rPr>
          <t xml:space="preserve">1 раз в месяц</t>
        </r>
      </is>
    </nc>
  </rcc>
</revisions>
</file>

<file path=xl/revisions/revisionLog36.xml><?xml version="1.0" encoding="utf-8"?>
<revisions xmlns="http://schemas.openxmlformats.org/spreadsheetml/2006/main" xmlns:r="http://schemas.openxmlformats.org/officeDocument/2006/relationships">
  <rcc rId="750" ua="false" sId="6">
    <nc r="A123" t="inlineStr">
      <is>
        <r>
          <rPr>
            <sz val="11"/>
            <rFont val="Calibri"/>
            <family val="2"/>
            <charset val="1"/>
          </rPr>
          <t xml:space="preserve">Тримминг (1 этаж )</t>
        </r>
      </is>
    </nc>
  </rcc>
  <rcc rId="751" ua="false" sId="6">
    <nc r="B123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752" ua="false" sId="6">
    <nc r="C123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753" ua="false" sId="6">
    <nc r="D123" t="n">
      <v>8</v>
    </nc>
  </rcc>
  <rcc rId="754" ua="false" sId="6">
    <nc r="E123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755" ua="false" sId="6">
    <nc r="F123" t="n">
      <v>1</v>
    </nc>
  </rcc>
  <rcc rId="756" ua="false" sId="6">
    <nc r="G123" t="n">
      <v>0</v>
    </nc>
  </rcc>
  <rcc rId="757" ua="false" sId="6">
    <nc r="H123" t="n">
      <v>0</v>
    </nc>
  </rcc>
  <rcc rId="758" ua="false" sId="6">
    <nc r="I123" t="n">
      <v>0</v>
    </nc>
  </rcc>
  <rcc rId="759" ua="false" sId="6">
    <nc r="J123" t="n">
      <v>0</v>
    </nc>
  </rcc>
  <rcc rId="760" ua="false" sId="6">
    <nc r="K123" t="n">
      <v>0</v>
    </nc>
  </rcc>
  <rcc rId="761" ua="false" sId="6">
    <nc r="L123" t="n">
      <v>0</v>
    </nc>
  </rcc>
</revisions>
</file>

<file path=xl/revisions/revisionLog37.xml><?xml version="1.0" encoding="utf-8"?>
<revisions xmlns="http://schemas.openxmlformats.org/spreadsheetml/2006/main" xmlns:r="http://schemas.openxmlformats.org/officeDocument/2006/relationships">
  <rcc rId="762" ua="false" sId="6">
    <oc r="A25" t="inlineStr">
      <is>
        <r>
          <rPr>
            <sz val="11"/>
            <rFont val="Calibri"/>
            <family val="2"/>
            <charset val="1"/>
          </rPr>
          <t xml:space="preserve">Раздевалки</t>
        </r>
      </is>
    </oc>
    <nc r="A25" t="inlineStr">
      <is>
        <r>
          <rPr>
            <sz val="11"/>
            <rFont val="Calibri"/>
            <family val="2"/>
            <charset val="1"/>
          </rPr>
          <t xml:space="preserve">Раздевалки (2 этаж )</t>
        </r>
      </is>
    </nc>
  </rcc>
  <rcc rId="763" ua="false" sId="6">
    <nc r="C25" t="inlineStr">
      <is>
        <r>
          <rPr>
            <sz val="11"/>
            <rFont val="Calibri"/>
            <family val="2"/>
            <charset val="1"/>
          </rPr>
          <t xml:space="preserve">ИМ</t>
        </r>
      </is>
    </nc>
  </rcc>
  <rcc rId="764" ua="false" sId="6">
    <nc r="D25" t="inlineStr">
      <is>
        <r>
          <rPr>
            <sz val="11"/>
            <rFont val="Calibri"/>
            <family val="2"/>
            <charset val="1"/>
          </rPr>
          <t xml:space="preserve">1,2,3,4</t>
        </r>
      </is>
    </nc>
  </rcc>
  <rcc rId="765" ua="false" sId="6">
    <nc r="E25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766" ua="false" sId="6">
    <nc r="F25" t="n">
      <v>4</v>
    </nc>
  </rcc>
  <rcc rId="767" ua="false" sId="6">
    <nc r="G25" t="n">
      <v>0</v>
    </nc>
  </rcc>
  <rcc rId="768" ua="false" sId="6">
    <nc r="H25" t="n">
      <v>0</v>
    </nc>
  </rcc>
  <rcc rId="769" ua="false" sId="6">
    <nc r="I25" t="n">
      <v>0</v>
    </nc>
  </rcc>
  <rcc rId="770" ua="false" sId="6">
    <nc r="J25" t="n">
      <v>0</v>
    </nc>
  </rcc>
  <rcc rId="771" ua="false" sId="6">
    <nc r="K25" t="n">
      <v>0</v>
    </nc>
  </rcc>
</revisions>
</file>

<file path=xl/revisions/revisionLog38.xml><?xml version="1.0" encoding="utf-8"?>
<revisions xmlns="http://schemas.openxmlformats.org/spreadsheetml/2006/main" xmlns:r="http://schemas.openxmlformats.org/officeDocument/2006/relationships">
  <rcc rId="772" ua="false" sId="6">
    <oc r="D24" t="n">
      <v>7</v>
    </oc>
    <nc r="D24" t="n">
      <v>9</v>
    </nc>
  </rcc>
  <rcc rId="773" ua="false" sId="6">
    <oc r="D23" t="n">
      <v>5.6</v>
    </oc>
    <nc r="D23" t="inlineStr">
      <is>
        <r>
          <rPr>
            <sz val="11"/>
            <rFont val="Calibri"/>
            <family val="2"/>
            <charset val="1"/>
          </rPr>
          <t xml:space="preserve">5,6, 8</t>
        </r>
      </is>
    </nc>
  </rcc>
  <rcc rId="774" ua="false" sId="6">
    <oc r="D23" t="inlineStr">
      <is>
        <r>
          <rPr>
            <sz val="11"/>
            <rFont val="Calibri"/>
            <family val="2"/>
            <charset val="1"/>
          </rPr>
          <t xml:space="preserve">5,6, 8</t>
        </r>
      </is>
    </oc>
    <nc r="D23" t="inlineStr">
      <is>
        <r>
          <rPr>
            <sz val="11"/>
            <rFont val="Calibri"/>
            <family val="2"/>
            <charset val="1"/>
          </rPr>
          <t xml:space="preserve">5,6,8</t>
        </r>
      </is>
    </nc>
  </rcc>
</revisions>
</file>

<file path=xl/revisions/revisionLog39.xml><?xml version="1.0" encoding="utf-8"?>
<revisions xmlns="http://schemas.openxmlformats.org/spreadsheetml/2006/main" xmlns:r="http://schemas.openxmlformats.org/officeDocument/2006/relationships">
  <rrc rId="775" ua="false" sId="6" eol="0" ref="50:50" action="insertRow"/>
</revisions>
</file>

<file path=xl/revisions/revisionLog4.xml><?xml version="1.0" encoding="utf-8"?>
<revisions xmlns="http://schemas.openxmlformats.org/spreadsheetml/2006/main" xmlns:r="http://schemas.openxmlformats.org/officeDocument/2006/relationships">
  <rcc rId="18" ua="false" sId="2">
    <oc r="D16" t="n">
      <v>45</v>
    </oc>
    <nc r="D16" t="n">
      <v>14</v>
    </nc>
  </rcc>
  <rcc rId="19" ua="false" sId="2">
    <oc r="D17" t="n">
      <v>15</v>
    </oc>
    <nc r="D17" t="n">
      <v>18</v>
    </nc>
  </rcc>
  <rcc rId="20" ua="false" sId="2">
    <oc r="D19" t="n">
      <v>10</v>
    </oc>
    <nc r="D19" t="n">
      <v>8</v>
    </nc>
  </rcc>
</revisions>
</file>

<file path=xl/revisions/revisionLog40.xml><?xml version="1.0" encoding="utf-8"?>
<revisions xmlns="http://schemas.openxmlformats.org/spreadsheetml/2006/main" xmlns:r="http://schemas.openxmlformats.org/officeDocument/2006/relationships">
  <rcc rId="776" ua="false" sId="6">
    <nc r="G161" t="n">
      <v>0</v>
    </nc>
  </rcc>
  <rcc rId="777" ua="false" sId="6">
    <nc r="H161" t="n">
      <v>0</v>
    </nc>
  </rcc>
  <rcc rId="778" ua="false" sId="6">
    <nc r="I161" t="n">
      <v>0</v>
    </nc>
  </rcc>
  <rcc rId="779" ua="false" sId="6">
    <nc r="J161" t="n">
      <v>0</v>
    </nc>
  </rcc>
  <rcc rId="780" ua="false" sId="6">
    <nc r="K161" t="n">
      <v>0</v>
    </nc>
  </rcc>
  <rcc rId="781" ua="false" sId="6">
    <nc r="L161" t="n">
      <v>0</v>
    </nc>
  </rcc>
  <rcc rId="782" ua="false" sId="6">
    <nc r="A163" t="inlineStr">
      <is>
        <r>
          <rPr>
            <sz val="11"/>
            <rFont val="Calibri"/>
            <family val="2"/>
            <charset val="1"/>
          </rPr>
          <t xml:space="preserve">Зона хранения ( 1 этаж )</t>
        </r>
      </is>
    </nc>
  </rcc>
  <rcc rId="783" ua="false" sId="6">
    <nc r="B163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784" ua="false" sId="6">
    <nc r="C163" t="inlineStr">
      <is>
        <r>
          <rPr>
            <sz val="11"/>
            <rFont val="Calibri"/>
            <family val="2"/>
            <charset val="1"/>
          </rPr>
          <t xml:space="preserve">ИМ</t>
        </r>
      </is>
    </nc>
  </rcc>
  <rcc rId="785" ua="false" sId="6">
    <nc r="D163" t="n">
      <v>8</v>
    </nc>
  </rcc>
</revisions>
</file>

<file path=xl/revisions/revisionLog41.xml><?xml version="1.0" encoding="utf-8"?>
<revisions xmlns="http://schemas.openxmlformats.org/spreadsheetml/2006/main" xmlns:r="http://schemas.openxmlformats.org/officeDocument/2006/relationships">
  <rcc rId="786" ua="false" sId="6">
    <oc r="F133" t="e">
      <f>F128+F126+F122+F121+#REF!+F108+F88+F22+F21</f>
    </oc>
    <nc r="F133" t="e">
      <f>F23+F24+F25+F26+#REF!</f>
    </nc>
  </rcc>
  <rcc rId="787" ua="false" sId="5">
    <oc r="B25" t="inlineStr">
      <is>
        <r>
          <rPr>
            <sz val="11"/>
            <rFont val="Calibri"/>
            <family val="2"/>
            <charset val="1"/>
          </rPr>
          <t xml:space="preserve">Коридор ( 1 этаж )</t>
        </r>
      </is>
    </oc>
    <nc r="B25"/>
  </rcc>
  <rcc rId="788" ua="false" sId="5">
    <oc r="B29" t="inlineStr">
      <is>
        <r>
          <rPr>
            <sz val="11"/>
            <rFont val="Calibri"/>
            <family val="2"/>
            <charset val="1"/>
          </rPr>
          <t xml:space="preserve">Комната приема пищи (2 этаж )</t>
        </r>
      </is>
    </oc>
    <nc r="B29"/>
  </rcc>
  <rcc rId="789" ua="false" sId="5">
    <oc r="B30" t="inlineStr">
      <is>
        <r>
          <rPr>
            <sz val="11"/>
            <rFont val="Calibri"/>
            <family val="2"/>
            <charset val="1"/>
          </rPr>
          <t xml:space="preserve">Цех стейков (2 этаж )</t>
        </r>
      </is>
    </oc>
    <nc r="B30"/>
  </rcc>
  <rcc rId="790" ua="false" sId="5">
    <oc r="B60" t="inlineStr">
      <is>
        <r>
          <rPr>
            <sz val="11"/>
            <rFont val="Calibri"/>
            <family val="2"/>
            <charset val="1"/>
          </rPr>
          <t xml:space="preserve">Тримминг (1 этаж )</t>
        </r>
      </is>
    </oc>
    <nc r="B60"/>
  </rcc>
  <rcc rId="791" ua="false" sId="5">
    <oc r="B280" t="inlineStr">
      <is>
        <r>
          <rPr>
            <sz val="11"/>
            <rFont val="Calibri"/>
            <family val="2"/>
            <charset val="1"/>
          </rPr>
          <t xml:space="preserve">Цех жиловки (1 этаж )</t>
        </r>
      </is>
    </oc>
    <nc r="B280"/>
  </rcc>
  <rcc rId="792" ua="false" sId="5">
    <oc r="B281" t="inlineStr">
      <is>
        <r>
          <rPr>
            <sz val="11"/>
            <rFont val="Calibri"/>
            <family val="2"/>
            <charset val="1"/>
          </rPr>
          <t xml:space="preserve">Приемка сырья (1 этаж)</t>
        </r>
      </is>
    </oc>
    <nc r="B281"/>
  </rcc>
  <rcc rId="793" ua="false" sId="5">
    <oc r="B282" t="inlineStr">
      <is>
        <r>
          <rPr>
            <sz val="11"/>
            <rFont val="Calibri"/>
            <family val="2"/>
            <charset val="1"/>
          </rPr>
          <t xml:space="preserve">Зона упаковки (1 этаж )</t>
        </r>
      </is>
    </oc>
    <nc r="B282"/>
  </rcc>
  <rcc rId="794" ua="false" sId="5">
    <oc r="B282" t="inlineStr">
      <is>
        <r>
          <rPr>
            <sz val="11"/>
            <rFont val="Calibri"/>
            <family val="2"/>
            <charset val="1"/>
          </rPr>
          <t xml:space="preserve">Зона выгрузки (1 этаж )</t>
        </r>
      </is>
    </oc>
    <nc r="B282"/>
  </rcc>
  <rcc rId="795" ua="false" sId="5">
    <oc r="B282" t="inlineStr">
      <is>
        <r>
          <rPr>
            <sz val="11"/>
            <rFont val="Calibri"/>
            <family val="2"/>
            <charset val="1"/>
          </rPr>
          <t xml:space="preserve">Склад шоковой заморозки (1 этаж)</t>
        </r>
      </is>
    </oc>
    <nc r="B282"/>
  </rcc>
  <rcc rId="796" ua="false" sId="5">
    <nc r="B25" t="inlineStr">
      <is>
        <r>
          <rPr>
            <sz val="11"/>
            <rFont val="Calibri"/>
            <family val="2"/>
            <charset val="1"/>
          </rPr>
          <t xml:space="preserve">Коридор (2 этаж )</t>
        </r>
      </is>
    </nc>
  </rcc>
  <rcc rId="797" ua="false" sId="5">
    <nc r="B29" t="inlineStr">
      <is>
        <r>
          <rPr>
            <sz val="11"/>
            <rFont val="Calibri"/>
            <family val="2"/>
            <charset val="1"/>
          </rPr>
          <t xml:space="preserve">Комната приема пищи (2 этаж)</t>
        </r>
      </is>
    </nc>
  </rcc>
  <rcc rId="798" ua="false" sId="5">
    <nc r="B30" t="inlineStr">
      <is>
        <r>
          <rPr>
            <sz val="11"/>
            <rFont val="Calibri"/>
            <family val="2"/>
            <charset val="1"/>
          </rPr>
          <t xml:space="preserve">Цех стейков (2 этаж)</t>
        </r>
      </is>
    </nc>
  </rcc>
  <rcc rId="799" ua="false" sId="5">
    <nc r="B60" t="inlineStr">
      <is>
        <r>
          <rPr>
            <sz val="11"/>
            <rFont val="Calibri"/>
            <family val="2"/>
            <charset val="1"/>
          </rPr>
          <t xml:space="preserve">Зона хранения (1 этаж )</t>
        </r>
      </is>
    </nc>
  </rcc>
  <rcc rId="800" ua="false" sId="5">
    <nc r="B280" t="inlineStr">
      <is>
        <r>
          <rPr>
            <sz val="11"/>
            <rFont val="Calibri"/>
            <family val="2"/>
            <charset val="1"/>
          </rPr>
          <t xml:space="preserve">Цех жиловки (1  этаж)</t>
        </r>
      </is>
    </nc>
  </rcc>
</revisions>
</file>

<file path=xl/revisions/revisionLog42.xml><?xml version="1.0" encoding="utf-8"?>
<revisions xmlns="http://schemas.openxmlformats.org/spreadsheetml/2006/main" xmlns:r="http://schemas.openxmlformats.org/officeDocument/2006/relationships">
  <rcc rId="801" ua="false" sId="5">
    <nc r="A61" t="inlineStr">
      <is>
        <r>
          <rPr>
            <sz val="11"/>
            <rFont val="Calibri"/>
            <family val="2"/>
            <charset val="1"/>
          </rPr>
          <t xml:space="preserve">№ Инсектолампы</t>
        </r>
      </is>
    </nc>
  </rcc>
  <rcc rId="802" ua="false" sId="5">
    <nc r="A63" t="n">
      <v>6</v>
    </nc>
  </rcc>
  <rcc rId="803" ua="false" sId="5">
    <nc r="A64" t="n">
      <v>7</v>
    </nc>
  </rcc>
  <rcc rId="804" ua="false" sId="5">
    <nc r="A65" t="n">
      <v>2</v>
    </nc>
  </rcc>
  <rcc rId="805" ua="false" sId="5">
    <nc r="A66" t="n">
      <v>13</v>
    </nc>
  </rcc>
  <rcc rId="806" ua="false" sId="5">
    <nc r="A67" t="n">
      <v>17</v>
    </nc>
  </rcc>
  <rcc rId="807" ua="false" sId="5">
    <nc r="B62" t="inlineStr">
      <is>
        <r>
          <rPr>
            <sz val="11"/>
            <rFont val="Calibri"/>
            <family val="2"/>
            <charset val="1"/>
          </rPr>
          <t xml:space="preserve">Мошки, комары</t>
        </r>
      </is>
    </nc>
  </rcc>
  <rcc rId="808" ua="false" sId="5">
    <nc r="B63" t="n">
      <v>3</v>
    </nc>
  </rcc>
  <rcc rId="809" ua="false" sId="5">
    <nc r="B64" t="n">
      <v>2</v>
    </nc>
  </rcc>
  <rcc rId="810" ua="false" sId="5">
    <nc r="B65" t="n">
      <v>4</v>
    </nc>
  </rcc>
  <rcc rId="811" ua="false" sId="5">
    <nc r="B66" t="n">
      <v>5</v>
    </nc>
  </rcc>
  <rcc rId="812" ua="false" sId="5">
    <nc r="B67" t="n">
      <v>1</v>
    </nc>
  </rcc>
  <rcc rId="813" ua="false" sId="5">
    <nc r="C62" t="inlineStr">
      <is>
        <r>
          <rPr>
            <sz val="11"/>
            <rFont val="Calibri"/>
            <family val="2"/>
            <charset val="1"/>
          </rPr>
          <t xml:space="preserve">Мухи</t>
        </r>
      </is>
    </nc>
  </rcc>
  <rcc rId="814" ua="false" sId="5">
    <nc r="C63" t="n">
      <v>2</v>
    </nc>
  </rcc>
  <rcc rId="815" ua="false" sId="5">
    <nc r="C64" t="n">
      <v>1</v>
    </nc>
  </rcc>
  <rcc rId="816" ua="false" sId="5">
    <nc r="C65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817" ua="false" sId="5">
    <nc r="C66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818" ua="false" sId="5">
    <nc r="C67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819" ua="false" sId="5">
    <nc r="D62" t="inlineStr">
      <is>
        <r>
          <rPr>
            <sz val="11"/>
            <rFont val="Calibri"/>
            <family val="2"/>
            <charset val="1"/>
          </rPr>
          <t xml:space="preserve">Дроздофила</t>
        </r>
      </is>
    </nc>
  </rcc>
  <rcc rId="820" ua="false" sId="5">
    <nc r="D63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821" ua="false" sId="5">
    <nc r="D64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822" ua="false" sId="5">
    <nc r="D65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823" ua="false" sId="5">
    <nc r="D66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824" ua="false" sId="5">
    <nc r="D67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825" ua="false" sId="5">
    <nc r="E62" t="inlineStr">
      <is>
        <r>
          <rPr>
            <sz val="11"/>
            <rFont val="Calibri"/>
            <family val="2"/>
            <charset val="1"/>
          </rPr>
          <t xml:space="preserve">бабочка</t>
        </r>
      </is>
    </nc>
  </rcc>
  <rcc rId="826" ua="false" sId="5">
    <nc r="E63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827" ua="false" sId="5">
    <nc r="E64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828" ua="false" sId="5">
    <nc r="E65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829" ua="false" sId="5">
    <nc r="E66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830" ua="false" sId="5">
    <nc r="E67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831" ua="false" sId="5">
    <nc r="F62" t="inlineStr">
      <is>
        <r>
          <rPr>
            <sz val="11"/>
            <rFont val="Calibri"/>
            <family val="2"/>
            <charset val="1"/>
          </rPr>
          <t xml:space="preserve">Осы</t>
        </r>
      </is>
    </nc>
  </rcc>
  <rcc rId="832" ua="false" sId="5">
    <nc r="F63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833" ua="false" sId="5">
    <nc r="F64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834" ua="false" sId="5">
    <nc r="F65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835" ua="false" sId="5">
    <nc r="F66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836" ua="false" sId="5">
    <nc r="F67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837" ua="false" sId="5">
    <nc r="A213" t="n">
      <v>4</v>
    </nc>
  </rcc>
  <rcc rId="838" ua="false" sId="5">
    <oc r="B213" t="inlineStr">
      <is>
        <r>
          <rPr>
            <sz val="11"/>
            <rFont val="Calibri"/>
            <family val="2"/>
            <charset val="1"/>
          </rPr>
          <t xml:space="preserve">Участок фаршей</t>
        </r>
      </is>
    </oc>
    <nc r="B213" t="inlineStr">
      <is>
        <r>
          <rPr>
            <sz val="11"/>
            <rFont val="Calibri"/>
            <family val="2"/>
            <charset val="1"/>
          </rPr>
          <t xml:space="preserve">Цех жиловки (1 этаж )</t>
        </r>
      </is>
    </nc>
  </rcc>
  <rcc rId="839" ua="false" sId="5">
    <oc r="C213" t="n">
      <v>4</v>
    </oc>
    <nc r="C213" t="n">
      <v>1</v>
    </nc>
  </rcc>
  <rcc rId="840" ua="false" sId="5">
    <oc r="C213" t="n">
      <v>4</v>
    </oc>
    <nc r="C213" t="n">
      <v>1</v>
    </nc>
  </rcc>
  <rcc rId="841" ua="false" sId="5">
    <nc r="A213" t="n">
      <v>5</v>
    </nc>
  </rcc>
  <rcc rId="842" ua="false" sId="5">
    <oc r="B213" t="inlineStr">
      <is>
        <r>
          <rPr>
            <sz val="11"/>
            <rFont val="Calibri"/>
            <family val="2"/>
            <charset val="1"/>
          </rPr>
          <t xml:space="preserve">панлус отгрузки ГП</t>
        </r>
      </is>
    </oc>
    <nc r="B213" t="inlineStr">
      <is>
        <r>
          <rPr>
            <sz val="11"/>
            <rFont val="Calibri"/>
            <family val="2"/>
            <charset val="1"/>
          </rPr>
          <t xml:space="preserve">Приемка сырья (1 этаж)</t>
        </r>
      </is>
    </nc>
  </rcc>
  <rcc rId="843" ua="false" sId="5">
    <oc r="C213" t="n">
      <v>7</v>
    </oc>
    <nc r="C213" t="n">
      <v>1</v>
    </nc>
  </rcc>
  <rcc rId="844" ua="false" sId="5">
    <oc r="C213" t="n">
      <v>7</v>
    </oc>
    <nc r="C213" t="n">
      <v>1</v>
    </nc>
  </rcc>
  <rcc rId="845" ua="false" sId="5">
    <nc r="A213" t="n">
      <v>6</v>
    </nc>
  </rcc>
  <rcc rId="846" ua="false" sId="5">
    <oc r="B213" t="inlineStr">
      <is>
        <r>
          <rPr>
            <sz val="11"/>
            <rFont val="Calibri"/>
            <family val="2"/>
            <charset val="1"/>
          </rPr>
          <t xml:space="preserve">У шокера №3</t>
        </r>
      </is>
    </oc>
    <nc r="B213" t="inlineStr">
      <is>
        <r>
          <rPr>
            <sz val="11"/>
            <rFont val="Calibri"/>
            <family val="2"/>
            <charset val="1"/>
          </rPr>
          <t xml:space="preserve">Зона упаковки (1 этаж )</t>
        </r>
      </is>
    </nc>
  </rcc>
  <rcc rId="847" ua="false" sId="5">
    <oc r="C213" t="n">
      <v>5</v>
    </oc>
    <nc r="C213" t="n">
      <v>2</v>
    </nc>
  </rcc>
  <rcc rId="848" ua="false" sId="5">
    <oc r="C213" t="n">
      <v>5</v>
    </oc>
    <nc r="C213" t="n">
      <v>2</v>
    </nc>
  </rcc>
  <rcc rId="849" ua="false" sId="5">
    <nc r="A213" t="n">
      <v>9</v>
    </nc>
  </rcc>
  <rcc rId="850" ua="false" sId="5">
    <oc r="B213" t="inlineStr">
      <is>
        <r>
          <rPr>
            <sz val="11"/>
            <rFont val="Calibri"/>
            <family val="2"/>
            <charset val="1"/>
          </rPr>
          <t xml:space="preserve">Пандус №2 СГП</t>
        </r>
      </is>
    </oc>
    <nc r="B213" t="inlineStr">
      <is>
        <r>
          <rPr>
            <sz val="11"/>
            <rFont val="Calibri"/>
            <family val="2"/>
            <charset val="1"/>
          </rPr>
          <t xml:space="preserve">Склад шоковой заморозки (1 этаж)</t>
        </r>
      </is>
    </nc>
  </rcc>
  <rcc rId="851" ua="false" sId="5">
    <oc r="J213" t="inlineStr">
      <is>
        <r>
          <rPr>
            <sz val="11"/>
            <rFont val="Calibri"/>
            <family val="2"/>
            <charset val="1"/>
          </rPr>
          <t xml:space="preserve">Зона выгрузки (1 этаж )</t>
        </r>
      </is>
    </oc>
    <nc r="J213"/>
  </rcc>
  <rcc rId="852" ua="false" sId="5">
    <oc r="C213" t="n">
      <v>10</v>
    </oc>
    <nc r="C213" t="n">
      <v>1</v>
    </nc>
  </rcc>
  <rcc rId="853" ua="false" sId="5">
    <oc r="C213" t="n">
      <v>10</v>
    </oc>
    <nc r="C213" t="n">
      <v>1</v>
    </nc>
  </rcc>
  <rcc rId="854" ua="false" sId="5">
    <oc r="J213" t="inlineStr">
      <is>
        <r>
          <rPr>
            <sz val="11"/>
            <rFont val="Calibri"/>
            <family val="2"/>
            <charset val="1"/>
          </rPr>
          <t xml:space="preserve">Склад шоковой заморозки (1 этаж)</t>
        </r>
      </is>
    </oc>
    <nc r="J213"/>
  </rcc>
  <rcc rId="855" ua="false" sId="5">
    <oc r="J213" t="inlineStr">
      <is>
        <r>
          <rPr>
            <sz val="11"/>
            <rFont val="Calibri"/>
            <family val="2"/>
            <charset val="1"/>
          </rPr>
          <t xml:space="preserve">Склад шоковой заморозки (1 этаж)</t>
        </r>
      </is>
    </oc>
    <nc r="J213"/>
  </rcc>
  <rcc rId="856" ua="false" sId="5">
    <nc r="G213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857" ua="false" sId="5">
    <nc r="F213" t="n">
      <v>0</v>
    </nc>
  </rcc>
  <rcc rId="858" ua="false" sId="5">
    <nc r="E213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859" ua="false" sId="5">
    <nc r="D213" t="n">
      <v>1</v>
    </nc>
  </rcc>
  <rcc rId="860" ua="false" sId="5">
    <nc r="C213" t="n">
      <v>12</v>
    </nc>
  </rcc>
  <rcc rId="861" ua="false" sId="5">
    <nc r="B213" t="inlineStr">
      <is>
        <r>
          <rPr>
            <sz val="11"/>
            <rFont val="Calibri"/>
            <family val="2"/>
            <charset val="1"/>
          </rPr>
          <t xml:space="preserve">Склад специй</t>
        </r>
      </is>
    </nc>
  </rcc>
  <rcc rId="862" ua="false" sId="5">
    <nc r="A213" t="n">
      <v>10</v>
    </nc>
  </rcc>
  <rcc rId="863" ua="false" sId="5">
    <oc r="J213" t="inlineStr">
      <is>
        <r>
          <rPr>
            <sz val="11"/>
            <rFont val="Calibri"/>
            <family val="2"/>
            <charset val="1"/>
          </rPr>
          <t xml:space="preserve">Тримминг (1 этаж )</t>
        </r>
      </is>
    </oc>
    <nc r="J213"/>
  </rcc>
  <rcc rId="864" ua="false" sId="5">
    <oc r="J213" t="inlineStr">
      <is>
        <r>
          <rPr>
            <sz val="11"/>
            <rFont val="Calibri"/>
            <family val="2"/>
            <charset val="1"/>
          </rPr>
          <t xml:space="preserve">Тримминг (1 этаж )</t>
        </r>
      </is>
    </oc>
    <nc r="J213"/>
  </rcc>
</revisions>
</file>

<file path=xl/revisions/revisionLog43.xml><?xml version="1.0" encoding="utf-8"?>
<revisions xmlns="http://schemas.openxmlformats.org/spreadsheetml/2006/main" xmlns:r="http://schemas.openxmlformats.org/officeDocument/2006/relationships">
  <rcc rId="865" ua="false" sId="6">
    <nc r="A104" t="inlineStr">
      <is>
        <r>
          <rPr>
            <sz val="11"/>
            <rFont val="Calibri"/>
            <family val="2"/>
            <charset val="1"/>
          </rPr>
          <t xml:space="preserve">Женская раздевалка (2 этаж)</t>
        </r>
      </is>
    </nc>
  </rcc>
  <rcc rId="866" ua="false" sId="6">
    <nc r="B104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867" ua="false" sId="6">
    <nc r="C104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868" ua="false" sId="6">
    <nc r="D104" t="n">
      <v>8</v>
    </nc>
  </rcc>
  <rcc rId="869" ua="false" sId="6">
    <nc r="A106" t="inlineStr">
      <is>
        <r>
          <rPr>
            <sz val="11"/>
            <rFont val="Calibri"/>
            <family val="2"/>
            <charset val="1"/>
          </rPr>
          <t xml:space="preserve">Цех стейков (2 этаж)</t>
        </r>
      </is>
    </nc>
  </rcc>
  <rcc rId="870" ua="false" sId="6">
    <nc r="B106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871" ua="false" sId="6">
    <nc r="C106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872" ua="false" sId="6">
    <nc r="D106" t="n">
      <v>4</v>
    </nc>
  </rcc>
  <rcc rId="873" ua="false" sId="6">
    <nc r="F106" t="n">
      <v>1</v>
    </nc>
  </rcc>
  <rcc rId="874" ua="false" sId="6">
    <nc r="E10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875" ua="false" sId="6">
    <nc r="G106" t="n">
      <v>0</v>
    </nc>
  </rcc>
  <rcc rId="876" ua="false" sId="6">
    <nc r="H106" t="n">
      <v>0</v>
    </nc>
  </rcc>
  <rcc rId="877" ua="false" sId="6">
    <nc r="I106" t="n">
      <v>0</v>
    </nc>
  </rcc>
  <rcc rId="878" ua="false" sId="6">
    <nc r="J106" t="n">
      <v>0</v>
    </nc>
  </rcc>
  <rcc rId="879" ua="false" sId="6">
    <nc r="K106" t="n">
      <v>0</v>
    </nc>
  </rcc>
  <rcc rId="880" ua="false" sId="6">
    <nc r="L106" t="n">
      <v>0</v>
    </nc>
  </rcc>
  <rcc rId="881" ua="false" sId="6">
    <nc r="L106" t="n">
      <v>0</v>
    </nc>
  </rcc>
  <rcc rId="882" ua="false" sId="6">
    <oc r="D106" t="n">
      <v>14</v>
    </oc>
    <nc r="D106" t="n">
      <v>24</v>
    </nc>
  </rcc>
  <rcc rId="883" ua="false" sId="6">
    <oc r="D109" t="n">
      <v>13</v>
    </oc>
    <nc r="D109" t="n">
      <v>26</v>
    </nc>
  </rcc>
</revisions>
</file>

<file path=xl/revisions/revisionLog44.xml><?xml version="1.0" encoding="utf-8"?>
<revisions xmlns="http://schemas.openxmlformats.org/spreadsheetml/2006/main" xmlns:r="http://schemas.openxmlformats.org/officeDocument/2006/relationships">
  <rcc rId="884" ua="false" sId="5">
    <oc r="B323" t="inlineStr">
      <is>
        <r>
          <rPr>
            <sz val="11"/>
            <rFont val="Calibri"/>
            <family val="2"/>
            <charset val="1"/>
          </rPr>
          <t xml:space="preserve">Зона отгрузки</t>
        </r>
      </is>
    </oc>
    <nc r="B323" t="inlineStr">
      <is>
        <r>
          <rPr>
            <sz val="11"/>
            <rFont val="Calibri"/>
            <family val="2"/>
            <charset val="1"/>
          </rPr>
          <t xml:space="preserve">Комната приема пищи (2 этаж )</t>
        </r>
      </is>
    </nc>
  </rcc>
  <rcc rId="885" ua="false" sId="5">
    <oc r="B323" t="inlineStr">
      <is>
        <r>
          <rPr>
            <sz val="11"/>
            <rFont val="Calibri"/>
            <family val="2"/>
            <charset val="1"/>
          </rPr>
          <t xml:space="preserve">Зона основного производства</t>
        </r>
      </is>
    </oc>
    <nc r="B323" t="inlineStr">
      <is>
        <r>
          <rPr>
            <sz val="11"/>
            <rFont val="Calibri"/>
            <family val="2"/>
            <charset val="1"/>
          </rPr>
          <t xml:space="preserve">Цех стейков (2 этаж )</t>
        </r>
      </is>
    </nc>
  </rcc>
  <rcc rId="886" ua="false" sId="5">
    <oc r="B325" t="inlineStr">
      <is>
        <r>
          <rPr>
            <sz val="11"/>
            <rFont val="Calibri"/>
            <family val="2"/>
            <charset val="1"/>
          </rPr>
          <t xml:space="preserve">Участок шаурмы</t>
        </r>
      </is>
    </oc>
    <nc r="B325" t="inlineStr">
      <is>
        <r>
          <rPr>
            <sz val="11"/>
            <rFont val="Calibri"/>
            <family val="2"/>
            <charset val="1"/>
          </rPr>
          <t xml:space="preserve">Тримминг (1 этаж )</t>
        </r>
      </is>
    </nc>
  </rcc>
  <rcc rId="887" ua="false" sId="5">
    <oc r="B326" t="inlineStr">
      <is>
        <r>
          <rPr>
            <sz val="11"/>
            <rFont val="Calibri"/>
            <family val="2"/>
            <charset val="1"/>
          </rPr>
          <t xml:space="preserve">Участок фаршей</t>
        </r>
      </is>
    </oc>
    <nc r="B326" t="inlineStr">
      <is>
        <r>
          <rPr>
            <sz val="11"/>
            <rFont val="Calibri"/>
            <family val="2"/>
            <charset val="1"/>
          </rPr>
          <t xml:space="preserve">Цех жиловки (1 этаж )</t>
        </r>
      </is>
    </nc>
  </rcc>
  <rcc rId="888" ua="false" sId="5">
    <oc r="B326" t="inlineStr">
      <is>
        <r>
          <rPr>
            <sz val="11"/>
            <rFont val="Calibri"/>
            <family val="2"/>
            <charset val="1"/>
          </rPr>
          <t xml:space="preserve">панлус отгрузки ГП</t>
        </r>
      </is>
    </oc>
    <nc r="B326" t="inlineStr">
      <is>
        <r>
          <rPr>
            <sz val="11"/>
            <rFont val="Calibri"/>
            <family val="2"/>
            <charset val="1"/>
          </rPr>
          <t xml:space="preserve">Приемка сырья (1 этаж)</t>
        </r>
      </is>
    </nc>
  </rcc>
  <rcc rId="889" ua="false" sId="5">
    <oc r="B326" t="inlineStr">
      <is>
        <r>
          <rPr>
            <sz val="11"/>
            <rFont val="Calibri"/>
            <family val="2"/>
            <charset val="1"/>
          </rPr>
          <t xml:space="preserve">У шокера №3</t>
        </r>
      </is>
    </oc>
    <nc r="B326" t="inlineStr">
      <is>
        <r>
          <rPr>
            <sz val="11"/>
            <rFont val="Calibri"/>
            <family val="2"/>
            <charset val="1"/>
          </rPr>
          <t xml:space="preserve">Зона упаковки (1 этаж )</t>
        </r>
      </is>
    </nc>
  </rcc>
  <rcc rId="890" ua="false" sId="5">
    <oc r="B326" t="inlineStr">
      <is>
        <r>
          <rPr>
            <sz val="11"/>
            <rFont val="Calibri"/>
            <family val="2"/>
            <charset val="1"/>
          </rPr>
          <t xml:space="preserve">Между дефростерами №2и 3</t>
        </r>
      </is>
    </oc>
    <nc r="B326" t="inlineStr">
      <is>
        <r>
          <rPr>
            <sz val="11"/>
            <rFont val="Calibri"/>
            <family val="2"/>
            <charset val="1"/>
          </rPr>
          <t xml:space="preserve">Зона выгрузки (1 этаж )</t>
        </r>
      </is>
    </nc>
  </rcc>
  <rcc rId="891" ua="false" sId="5">
    <oc r="B326" t="inlineStr">
      <is>
        <r>
          <rPr>
            <sz val="11"/>
            <rFont val="Calibri"/>
            <family val="2"/>
            <charset val="1"/>
          </rPr>
          <t xml:space="preserve">Пандус №2 СГП</t>
        </r>
      </is>
    </oc>
    <nc r="B326" t="inlineStr">
      <is>
        <r>
          <rPr>
            <sz val="11"/>
            <rFont val="Calibri"/>
            <family val="2"/>
            <charset val="1"/>
          </rPr>
          <t xml:space="preserve">Склад шоковой заморозки (1 этаж)</t>
        </r>
      </is>
    </nc>
  </rcc>
  <rcc rId="892" ua="false" sId="5">
    <nc r="G326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893" ua="false" sId="5">
    <nc r="F326" t="n">
      <v>0</v>
    </nc>
  </rcc>
  <rcc rId="894" ua="false" sId="5">
    <nc r="E326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895" ua="false" sId="5">
    <nc r="D326" t="n">
      <v>1</v>
    </nc>
  </rcc>
  <rcc rId="896" ua="false" sId="5">
    <nc r="C326" t="n">
      <v>11</v>
    </nc>
  </rcc>
  <rcc rId="897" ua="false" sId="5">
    <nc r="B326" t="inlineStr">
      <is>
        <r>
          <rPr>
            <sz val="11"/>
            <rFont val="Calibri"/>
            <family val="2"/>
            <charset val="1"/>
          </rPr>
          <t xml:space="preserve">Прессовая гофротары</t>
        </r>
      </is>
    </nc>
  </rcc>
  <rcc rId="898" ua="false" sId="5">
    <nc r="A326" t="n">
      <v>9</v>
    </nc>
  </rcc>
  <rcc rId="899" ua="false" sId="5">
    <nc r="A326" t="n">
      <v>9</v>
    </nc>
  </rcc>
  <rcc rId="900" ua="false" sId="5">
    <nc r="G326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901" ua="false" sId="5">
    <nc r="F326" t="n">
      <v>0</v>
    </nc>
  </rcc>
  <rcc rId="902" ua="false" sId="5">
    <nc r="E326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903" ua="false" sId="5">
    <nc r="D326" t="n">
      <v>1</v>
    </nc>
  </rcc>
  <rcc rId="904" ua="false" sId="5">
    <nc r="C326" t="n">
      <v>12</v>
    </nc>
  </rcc>
  <rcc rId="905" ua="false" sId="5">
    <nc r="B326" t="inlineStr">
      <is>
        <r>
          <rPr>
            <sz val="11"/>
            <rFont val="Calibri"/>
            <family val="2"/>
            <charset val="1"/>
          </rPr>
          <t xml:space="preserve">Склад специй</t>
        </r>
      </is>
    </nc>
  </rcc>
  <rcc rId="906" ua="false" sId="5">
    <nc r="A326" t="n">
      <v>10</v>
    </nc>
  </rcc>
  <rcc rId="907" ua="false" sId="5">
    <nc r="A326" t="n">
      <v>10</v>
    </nc>
  </rcc>
  <rcc rId="908" ua="false" sId="5">
    <oc r="J326" t="inlineStr">
      <is>
        <r>
          <rPr>
            <sz val="11"/>
            <rFont val="Calibri"/>
            <family val="2"/>
            <charset val="1"/>
          </rPr>
          <t xml:space="preserve">Комната приема пищи (2 этаж )</t>
        </r>
      </is>
    </oc>
    <nc r="J326"/>
  </rcc>
  <rcc rId="909" ua="false" sId="5">
    <oc r="J326" t="inlineStr">
      <is>
        <r>
          <rPr>
            <sz val="11"/>
            <rFont val="Calibri"/>
            <family val="2"/>
            <charset val="1"/>
          </rPr>
          <t xml:space="preserve">Цех стейков (2 этаж )</t>
        </r>
      </is>
    </oc>
    <nc r="J326"/>
  </rcc>
  <rcc rId="910" ua="false" sId="5">
    <oc r="J326" t="inlineStr">
      <is>
        <r>
          <rPr>
            <sz val="11"/>
            <rFont val="Calibri"/>
            <family val="2"/>
            <charset val="1"/>
          </rPr>
          <t xml:space="preserve">Тримминг (1 этаж )</t>
        </r>
      </is>
    </oc>
    <nc r="J326"/>
  </rcc>
  <rcc rId="911" ua="false" sId="5">
    <oc r="J326" t="inlineStr">
      <is>
        <r>
          <rPr>
            <sz val="11"/>
            <rFont val="Calibri"/>
            <family val="2"/>
            <charset val="1"/>
          </rPr>
          <t xml:space="preserve">Цех жиловки (1 этаж )</t>
        </r>
      </is>
    </oc>
    <nc r="J326"/>
  </rcc>
  <rcc rId="912" ua="false" sId="5">
    <oc r="J327" t="inlineStr">
      <is>
        <r>
          <rPr>
            <sz val="11"/>
            <rFont val="Calibri"/>
            <family val="2"/>
            <charset val="1"/>
          </rPr>
          <t xml:space="preserve">Приемка сырья (1 этаж)</t>
        </r>
      </is>
    </oc>
    <nc r="J327"/>
  </rcc>
  <rcc rId="913" ua="false" sId="5">
    <oc r="J328" t="inlineStr">
      <is>
        <r>
          <rPr>
            <sz val="11"/>
            <rFont val="Calibri"/>
            <family val="2"/>
            <charset val="1"/>
          </rPr>
          <t xml:space="preserve">Зона упаковки (1 этаж )</t>
        </r>
      </is>
    </oc>
    <nc r="J328"/>
  </rcc>
  <rcc rId="914" ua="false" sId="5">
    <oc r="J326" t="inlineStr">
      <is>
        <r>
          <rPr>
            <sz val="11"/>
            <rFont val="Calibri"/>
            <family val="2"/>
            <charset val="1"/>
          </rPr>
          <t xml:space="preserve">Зона выгрузки (1 этаж )</t>
        </r>
      </is>
    </oc>
    <nc r="J326"/>
  </rcc>
  <rcc rId="915" ua="false" sId="5">
    <oc r="J326" t="inlineStr">
      <is>
        <r>
          <rPr>
            <sz val="11"/>
            <rFont val="Calibri"/>
            <family val="2"/>
            <charset val="1"/>
          </rPr>
          <t xml:space="preserve">Склад шоковой заморозки (1 этаж)</t>
        </r>
      </is>
    </oc>
    <nc r="J326"/>
  </rcc>
  <rcc rId="916" ua="false" sId="5">
    <oc r="J326" t="inlineStr">
      <is>
        <r>
          <rPr>
            <sz val="11"/>
            <rFont val="Calibri"/>
            <family val="2"/>
            <charset val="1"/>
          </rPr>
          <t xml:space="preserve">Зона выгрузки (1 этаж )</t>
        </r>
      </is>
    </oc>
    <nc r="J326"/>
  </rcc>
  <rcc rId="917" ua="false" sId="5">
    <oc r="J326" t="inlineStr">
      <is>
        <r>
          <rPr>
            <sz val="11"/>
            <rFont val="Calibri"/>
            <family val="2"/>
            <charset val="1"/>
          </rPr>
          <t xml:space="preserve">Склад шоковой заморозки (1 этаж)</t>
        </r>
      </is>
    </oc>
    <nc r="J326"/>
  </rcc>
  <rcc rId="918" ua="false" sId="5">
    <oc r="C323" t="n">
      <v>1</v>
    </oc>
    <nc r="C323" t="n">
      <v>2</v>
    </nc>
  </rcc>
  <rcc rId="919" ua="false" sId="5">
    <oc r="C323" t="n">
      <v>2</v>
    </oc>
    <nc r="C323" t="n">
      <v>1</v>
    </nc>
  </rcc>
  <rcc rId="920" ua="false" sId="5">
    <oc r="C325" t="n">
      <v>3</v>
    </oc>
    <nc r="C325" t="n">
      <v>1</v>
    </nc>
  </rcc>
  <rcc rId="921" ua="false" sId="5">
    <oc r="C326" t="n">
      <v>4</v>
    </oc>
    <nc r="C326" t="n">
      <v>1</v>
    </nc>
  </rcc>
  <rcc rId="922" ua="false" sId="5">
    <oc r="C326" t="n">
      <v>7</v>
    </oc>
    <nc r="C326" t="n">
      <v>1</v>
    </nc>
  </rcc>
  <rcc rId="923" ua="false" sId="5">
    <oc r="C326" t="n">
      <v>5</v>
    </oc>
    <nc r="C326" t="n">
      <v>2</v>
    </nc>
  </rcc>
</revisions>
</file>

<file path=xl/revisions/revisionLog45.xml><?xml version="1.0" encoding="utf-8"?>
<revisions xmlns="http://schemas.openxmlformats.org/spreadsheetml/2006/main" xmlns:r="http://schemas.openxmlformats.org/officeDocument/2006/relationships">
  <rcc rId="924" ua="false" sId="6">
    <nc r="E14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925" ua="false" sId="6">
    <nc r="F146" t="n">
      <v>9</v>
    </nc>
  </rcc>
  <rcc rId="926" ua="false" sId="6">
    <nc r="G146" t="n">
      <v>0</v>
    </nc>
  </rcc>
  <rcc rId="927" ua="false" sId="6">
    <nc r="H146" t="n">
      <v>0</v>
    </nc>
  </rcc>
  <rcc rId="928" ua="false" sId="6">
    <nc r="I146" t="n">
      <v>0</v>
    </nc>
  </rcc>
  <rcc rId="929" ua="false" sId="6">
    <nc r="J146" t="n">
      <v>0</v>
    </nc>
  </rcc>
  <rcc rId="930" ua="false" sId="6">
    <nc r="K146" t="n">
      <v>0</v>
    </nc>
  </rcc>
  <rcc rId="931" ua="false" sId="6">
    <nc r="L146" t="n">
      <v>0</v>
    </nc>
  </rcc>
  <rcc rId="932" ua="false" sId="6">
    <oc r="A147" t="inlineStr">
      <is>
        <r>
          <rPr>
            <sz val="11"/>
            <rFont val="Calibri"/>
            <family val="2"/>
            <charset val="1"/>
          </rPr>
          <t xml:space="preserve">Раздевалка 2, 2 эт</t>
        </r>
      </is>
    </oc>
    <nc r="A147"/>
  </rcc>
  <rcc rId="933" ua="false" sId="6">
    <oc r="B14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47"/>
  </rcc>
  <rcc rId="934" ua="false" sId="6">
    <oc r="C147" t="inlineStr">
      <is>
        <r>
          <rPr>
            <sz val="11"/>
            <rFont val="Calibri"/>
            <family val="2"/>
            <charset val="1"/>
          </rPr>
          <t xml:space="preserve">ИМ</t>
        </r>
      </is>
    </oc>
    <nc r="C147"/>
  </rcc>
  <rcc rId="935" ua="false" sId="6">
    <oc r="D147" t="n">
      <v>2</v>
    </oc>
    <nc r="D147"/>
  </rcc>
  <rcc rId="936" ua="false" sId="6">
    <oc r="E14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47"/>
  </rcc>
  <rcc rId="937" ua="false" sId="6">
    <oc r="F147" t="n">
      <v>1</v>
    </oc>
    <nc r="F147"/>
  </rcc>
  <rcc rId="938" ua="false" sId="6">
    <oc r="G147" t="n">
      <v>0</v>
    </oc>
    <nc r="G147"/>
  </rcc>
  <rcc rId="939" ua="false" sId="6">
    <oc r="H147" t="n">
      <v>0</v>
    </oc>
    <nc r="H147"/>
  </rcc>
  <rcc rId="940" ua="false" sId="6">
    <oc r="I147" t="n">
      <v>0</v>
    </oc>
    <nc r="I147"/>
  </rcc>
  <rcc rId="941" ua="false" sId="6">
    <oc r="J147" t="n">
      <v>0</v>
    </oc>
    <nc r="J147"/>
  </rcc>
  <rcc rId="942" ua="false" sId="6">
    <oc r="K147" t="n">
      <v>0</v>
    </oc>
    <nc r="K147"/>
  </rcc>
  <rcc rId="943" ua="false" sId="6">
    <oc r="L147" t="inlineStr">
      <is>
        <r>
          <rPr>
            <sz val="11"/>
            <rFont val="Calibri"/>
            <family val="2"/>
            <charset val="1"/>
          </rPr>
          <t xml:space="preserve">Замена клеевой пластины</t>
        </r>
      </is>
    </oc>
    <nc r="L147"/>
  </rcc>
  <rcc rId="944" ua="false" sId="6">
    <oc r="L147" t="inlineStr">
      <is>
        <r>
          <rPr>
            <sz val="11"/>
            <rFont val="Calibri"/>
            <family val="2"/>
            <charset val="1"/>
          </rPr>
          <t xml:space="preserve">Замена клеевой пластины</t>
        </r>
      </is>
    </oc>
    <nc r="L147"/>
  </rcc>
  <rcc rId="945" ua="false" sId="6">
    <oc r="A147" t="inlineStr">
      <is>
        <r>
          <rPr>
            <sz val="11"/>
            <rFont val="Calibri"/>
            <family val="2"/>
            <charset val="1"/>
          </rPr>
          <t xml:space="preserve">Столовая</t>
        </r>
      </is>
    </oc>
    <nc r="A147"/>
  </rcc>
  <rcc rId="946" ua="false" sId="6">
    <oc r="B14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47"/>
  </rcc>
  <rcc rId="947" ua="false" sId="6">
    <oc r="C147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47"/>
  </rcc>
  <rcc rId="948" ua="false" sId="6">
    <oc r="E14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47"/>
  </rcc>
  <rcc rId="949" ua="false" sId="6">
    <oc r="F147" t="n">
      <v>2</v>
    </oc>
    <nc r="F147"/>
  </rcc>
  <rcc rId="950" ua="false" sId="6">
    <oc r="G147" t="n">
      <v>0</v>
    </oc>
    <nc r="G147"/>
  </rcc>
  <rcc rId="951" ua="false" sId="6">
    <oc r="H147" t="n">
      <v>0</v>
    </oc>
    <nc r="H147"/>
  </rcc>
  <rcc rId="952" ua="false" sId="6">
    <oc r="I147" t="n">
      <v>0</v>
    </oc>
    <nc r="I147"/>
  </rcc>
  <rcc rId="953" ua="false" sId="6">
    <oc r="J147" t="n">
      <v>0</v>
    </oc>
    <nc r="J147"/>
  </rcc>
  <rcc rId="954" ua="false" sId="6">
    <oc r="K147" t="n">
      <v>0</v>
    </oc>
    <nc r="K147"/>
  </rcc>
  <rcc rId="955" ua="false" sId="6">
    <oc r="L147" t="inlineStr">
      <is>
        <r>
          <rPr>
            <sz val="11"/>
            <rFont val="Calibri"/>
            <family val="2"/>
            <charset val="1"/>
          </rPr>
          <t xml:space="preserve">Замена клеевой пластины</t>
        </r>
      </is>
    </oc>
    <nc r="L147"/>
  </rcc>
  <rcc rId="956" ua="false" sId="6">
    <oc r="L147" t="inlineStr">
      <is>
        <r>
          <rPr>
            <sz val="11"/>
            <rFont val="Calibri"/>
            <family val="2"/>
            <charset val="1"/>
          </rPr>
          <t xml:space="preserve">Замена клеевой пластины</t>
        </r>
      </is>
    </oc>
    <nc r="L147"/>
  </rcc>
  <rcc rId="957" ua="false" sId="6">
    <oc r="A147" t="inlineStr">
      <is>
        <r>
          <rPr>
            <sz val="11"/>
            <rFont val="Calibri"/>
            <family val="2"/>
            <charset val="1"/>
          </rPr>
          <t xml:space="preserve">Кухня 1эт</t>
        </r>
      </is>
    </oc>
    <nc r="A147"/>
  </rcc>
  <rcc rId="958" ua="false" sId="6">
    <oc r="B14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47"/>
  </rcc>
  <rcc rId="959" ua="false" sId="6">
    <oc r="C147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47"/>
  </rcc>
  <rcc rId="960" ua="false" sId="6">
    <oc r="E14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47"/>
  </rcc>
  <rcc rId="961" ua="false" sId="6">
    <oc r="F147" t="n">
      <v>1</v>
    </oc>
    <nc r="F147"/>
  </rcc>
  <rcc rId="962" ua="false" sId="6">
    <oc r="G147" t="n">
      <v>0</v>
    </oc>
    <nc r="G147"/>
  </rcc>
  <rcc rId="963" ua="false" sId="6">
    <oc r="H147" t="n">
      <v>0</v>
    </oc>
    <nc r="H147"/>
  </rcc>
  <rcc rId="964" ua="false" sId="6">
    <oc r="I147" t="n">
      <v>0</v>
    </oc>
    <nc r="I147"/>
  </rcc>
  <rcc rId="965" ua="false" sId="6">
    <oc r="J147" t="n">
      <v>0</v>
    </oc>
    <nc r="J147"/>
  </rcc>
  <rcc rId="966" ua="false" sId="6">
    <oc r="K147" t="n">
      <v>0</v>
    </oc>
    <nc r="K147"/>
  </rcc>
  <rcc rId="967" ua="false" sId="6">
    <oc r="L147" t="inlineStr">
      <is>
        <r>
          <rPr>
            <sz val="11"/>
            <rFont val="Calibri"/>
            <family val="2"/>
            <charset val="1"/>
          </rPr>
          <t xml:space="preserve">Замена клеевой пластины</t>
        </r>
      </is>
    </oc>
    <nc r="L147"/>
  </rcc>
  <rcc rId="968" ua="false" sId="6">
    <oc r="L147" t="inlineStr">
      <is>
        <r>
          <rPr>
            <sz val="11"/>
            <rFont val="Calibri"/>
            <family val="2"/>
            <charset val="1"/>
          </rPr>
          <t xml:space="preserve">Замена клеевой пластины</t>
        </r>
      </is>
    </oc>
    <nc r="L147"/>
  </rcc>
  <rcc rId="969" ua="false" sId="6">
    <oc r="A147" t="inlineStr">
      <is>
        <r>
          <rPr>
            <sz val="11"/>
            <rFont val="Calibri"/>
            <family val="2"/>
            <charset val="1"/>
          </rPr>
          <t xml:space="preserve">Раздевалки  (2 эт)</t>
        </r>
      </is>
    </oc>
    <nc r="A147"/>
  </rcc>
  <rcc rId="970" ua="false" sId="6">
    <oc r="B14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47"/>
  </rcc>
  <rcc rId="971" ua="false" sId="6">
    <oc r="C147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47"/>
  </rcc>
  <rcc rId="972" ua="false" sId="6">
    <oc r="D147" t="inlineStr">
      <is>
        <r>
          <rPr>
            <sz val="11"/>
            <rFont val="Calibri"/>
            <family val="2"/>
            <charset val="1"/>
          </rPr>
          <t xml:space="preserve">31,32,33</t>
        </r>
      </is>
    </oc>
    <nc r="D147"/>
  </rcc>
  <rcc rId="973" ua="false" sId="6">
    <oc r="E14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47"/>
  </rcc>
  <rcc rId="974" ua="false" sId="6">
    <oc r="F147" t="n">
      <v>3</v>
    </oc>
    <nc r="F147"/>
  </rcc>
  <rcc rId="975" ua="false" sId="6">
    <oc r="G147" t="n">
      <v>0</v>
    </oc>
    <nc r="G147"/>
  </rcc>
  <rcc rId="976" ua="false" sId="6">
    <oc r="H147" t="n">
      <v>0</v>
    </oc>
    <nc r="H147"/>
  </rcc>
  <rcc rId="977" ua="false" sId="6">
    <oc r="I147" t="n">
      <v>0</v>
    </oc>
    <nc r="I147"/>
  </rcc>
  <rcc rId="978" ua="false" sId="6">
    <oc r="J147" t="n">
      <v>0</v>
    </oc>
    <nc r="J147"/>
  </rcc>
  <rcc rId="979" ua="false" sId="6">
    <oc r="K147" t="n">
      <v>0</v>
    </oc>
    <nc r="K147"/>
  </rcc>
  <rcc rId="980" ua="false" sId="6">
    <oc r="L147" t="inlineStr">
      <is>
        <r>
          <rPr>
            <sz val="11"/>
            <rFont val="Calibri"/>
            <family val="2"/>
            <charset val="1"/>
          </rPr>
          <t xml:space="preserve">Замена клеевой пластины</t>
        </r>
      </is>
    </oc>
    <nc r="L147"/>
  </rcc>
  <rcc rId="981" ua="false" sId="6">
    <oc r="L147" t="inlineStr">
      <is>
        <r>
          <rPr>
            <sz val="11"/>
            <rFont val="Calibri"/>
            <family val="2"/>
            <charset val="1"/>
          </rPr>
          <t xml:space="preserve">Замена клеевой пластины</t>
        </r>
      </is>
    </oc>
    <nc r="L147"/>
  </rcc>
  <rcc rId="982" ua="false" sId="6">
    <oc r="A147" t="inlineStr">
      <is>
        <r>
          <rPr>
            <sz val="11"/>
            <rFont val="Calibri"/>
            <family val="2"/>
            <charset val="1"/>
          </rPr>
          <t xml:space="preserve">Коридор 2 эт</t>
        </r>
      </is>
    </oc>
    <nc r="A147"/>
  </rcc>
  <rcc rId="983" ua="false" sId="6">
    <oc r="B14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47"/>
  </rcc>
  <rcc rId="984" ua="false" sId="6">
    <oc r="C147" t="inlineStr">
      <is>
        <r>
          <rPr>
            <sz val="11"/>
            <rFont val="Calibri"/>
            <family val="2"/>
            <charset val="1"/>
          </rPr>
          <t xml:space="preserve">ИМ</t>
        </r>
      </is>
    </oc>
    <nc r="C147"/>
  </rcc>
  <rcc rId="985" ua="false" sId="6">
    <oc r="D147" t="n">
      <v>1</v>
    </oc>
    <nc r="D147"/>
  </rcc>
  <rcc rId="986" ua="false" sId="6">
    <oc r="E14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47"/>
  </rcc>
  <rcc rId="987" ua="false" sId="6">
    <oc r="F147" t="n">
      <v>1</v>
    </oc>
    <nc r="F147"/>
  </rcc>
  <rcc rId="988" ua="false" sId="6">
    <oc r="G147" t="n">
      <v>0</v>
    </oc>
    <nc r="G147"/>
  </rcc>
  <rcc rId="989" ua="false" sId="6">
    <oc r="H147" t="n">
      <v>0</v>
    </oc>
    <nc r="H147"/>
  </rcc>
  <rcc rId="990" ua="false" sId="6">
    <oc r="I147" t="n">
      <v>0</v>
    </oc>
    <nc r="I147"/>
  </rcc>
  <rcc rId="991" ua="false" sId="6">
    <oc r="J147" t="n">
      <v>0</v>
    </oc>
    <nc r="J147"/>
  </rcc>
  <rcc rId="992" ua="false" sId="6">
    <oc r="K147" t="n">
      <v>0</v>
    </oc>
    <nc r="K147"/>
  </rcc>
  <rcc rId="993" ua="false" sId="6">
    <oc r="L147" t="inlineStr">
      <is>
        <r>
          <rPr>
            <sz val="11"/>
            <rFont val="Calibri"/>
            <family val="2"/>
            <charset val="1"/>
          </rPr>
          <t xml:space="preserve">Замена клеевой пластины</t>
        </r>
      </is>
    </oc>
    <nc r="L147"/>
  </rcc>
  <rcc rId="994" ua="false" sId="6">
    <oc r="L147" t="inlineStr">
      <is>
        <r>
          <rPr>
            <sz val="11"/>
            <rFont val="Calibri"/>
            <family val="2"/>
            <charset val="1"/>
          </rPr>
          <t xml:space="preserve">Замена клеевой пластины</t>
        </r>
      </is>
    </oc>
    <nc r="L147"/>
  </rcc>
  <rcc rId="995" ua="false" sId="6">
    <oc r="A147" t="inlineStr">
      <is>
        <r>
          <rPr>
            <sz val="11"/>
            <rFont val="Calibri"/>
            <family val="2"/>
            <charset val="1"/>
          </rPr>
          <t xml:space="preserve">Раздевалка 1, 2 эт</t>
        </r>
      </is>
    </oc>
    <nc r="A147"/>
  </rcc>
  <rcc rId="996" ua="false" sId="6">
    <oc r="B14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47"/>
  </rcc>
  <rcc rId="997" ua="false" sId="6">
    <oc r="C147" t="inlineStr">
      <is>
        <r>
          <rPr>
            <sz val="11"/>
            <rFont val="Calibri"/>
            <family val="2"/>
            <charset val="1"/>
          </rPr>
          <t xml:space="preserve">ИМ</t>
        </r>
      </is>
    </oc>
    <nc r="C147"/>
  </rcc>
  <rcc rId="998" ua="false" sId="6">
    <oc r="D147" t="inlineStr">
      <is>
        <r>
          <rPr>
            <sz val="11"/>
            <rFont val="Calibri"/>
            <family val="2"/>
            <charset val="1"/>
          </rPr>
          <t xml:space="preserve">7,8,9,10</t>
        </r>
      </is>
    </oc>
    <nc r="D147"/>
  </rcc>
  <rcc rId="999" ua="false" sId="6">
    <oc r="E14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47"/>
  </rcc>
  <rcc rId="1000" ua="false" sId="6">
    <oc r="F147" t="n">
      <v>4</v>
    </oc>
    <nc r="F147"/>
  </rcc>
  <rcc rId="1001" ua="false" sId="6">
    <oc r="G147" t="n">
      <v>0</v>
    </oc>
    <nc r="G147"/>
  </rcc>
  <rcc rId="1002" ua="false" sId="6">
    <oc r="H147" t="n">
      <v>0</v>
    </oc>
    <nc r="H147"/>
  </rcc>
  <rcc rId="1003" ua="false" sId="6">
    <oc r="I147" t="n">
      <v>0</v>
    </oc>
    <nc r="I147"/>
  </rcc>
  <rcc rId="1004" ua="false" sId="6">
    <oc r="J147" t="n">
      <v>0</v>
    </oc>
    <nc r="J147"/>
  </rcc>
  <rcc rId="1005" ua="false" sId="6">
    <oc r="K147" t="n">
      <v>0</v>
    </oc>
    <nc r="K147"/>
  </rcc>
  <rcc rId="1006" ua="false" sId="6">
    <oc r="L147" t="inlineStr">
      <is>
        <r>
          <rPr>
            <sz val="11"/>
            <rFont val="Calibri"/>
            <family val="2"/>
            <charset val="1"/>
          </rPr>
          <t xml:space="preserve">Замена клеевой пластины</t>
        </r>
      </is>
    </oc>
    <nc r="L147"/>
  </rcc>
  <rcc rId="1007" ua="false" sId="6">
    <oc r="L147" t="inlineStr">
      <is>
        <r>
          <rPr>
            <sz val="11"/>
            <rFont val="Calibri"/>
            <family val="2"/>
            <charset val="1"/>
          </rPr>
          <t xml:space="preserve">Замена клеевой пластины</t>
        </r>
      </is>
    </oc>
    <nc r="L147"/>
  </rcc>
  <rcc rId="1008" ua="false" sId="6">
    <oc r="A147" t="inlineStr">
      <is>
        <r>
          <rPr>
            <sz val="11"/>
            <rFont val="Calibri"/>
            <family val="2"/>
            <charset val="1"/>
          </rPr>
          <t xml:space="preserve">Доп. Строения Раздевалка Новое СГП</t>
        </r>
      </is>
    </oc>
    <nc r="A147"/>
  </rcc>
  <rcc rId="1009" ua="false" sId="6">
    <oc r="B14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47"/>
  </rcc>
  <rcc rId="1010" ua="false" sId="6">
    <oc r="C147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47"/>
  </rcc>
  <rcc rId="1011" ua="false" sId="6">
    <oc r="D147" t="n">
      <v>51</v>
    </oc>
    <nc r="D147"/>
  </rcc>
  <rcc rId="1012" ua="false" sId="6">
    <oc r="E14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47"/>
  </rcc>
  <rcc rId="1013" ua="false" sId="6">
    <oc r="F147" t="n">
      <v>1</v>
    </oc>
    <nc r="F147"/>
  </rcc>
  <rcc rId="1014" ua="false" sId="6">
    <oc r="G147" t="n">
      <v>0</v>
    </oc>
    <nc r="G147"/>
  </rcc>
  <rcc rId="1015" ua="false" sId="6">
    <oc r="H147" t="n">
      <v>0</v>
    </oc>
    <nc r="H147"/>
  </rcc>
  <rcc rId="1016" ua="false" sId="6">
    <oc r="I147" t="n">
      <v>0</v>
    </oc>
    <nc r="I147"/>
  </rcc>
  <rcc rId="1017" ua="false" sId="6">
    <oc r="J147" t="n">
      <v>0</v>
    </oc>
    <nc r="J147"/>
  </rcc>
  <rcc rId="1018" ua="false" sId="6">
    <oc r="K147" t="n">
      <v>0</v>
    </oc>
    <nc r="K147"/>
  </rcc>
  <rcc rId="1019" ua="false" sId="6">
    <oc r="L147" t="n">
      <v>0</v>
    </oc>
    <nc r="L147"/>
  </rcc>
  <rcc rId="1020" ua="false" sId="6">
    <oc r="L147" t="n">
      <v>0</v>
    </oc>
    <nc r="L147"/>
  </rcc>
  <rcc rId="1021" ua="false" sId="6">
    <oc r="A147" t="inlineStr">
      <is>
        <r>
          <rPr>
            <sz val="11"/>
            <rFont val="Calibri"/>
            <family val="2"/>
            <charset val="1"/>
          </rPr>
          <t xml:space="preserve">Доп. Строения Новое СГП</t>
        </r>
      </is>
    </oc>
    <nc r="A147"/>
  </rcc>
  <rcc rId="1022" ua="false" sId="6">
    <oc r="B14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47"/>
  </rcc>
  <rcc rId="1023" ua="false" sId="6">
    <oc r="C147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47"/>
  </rcc>
  <rcc rId="1024" ua="false" sId="6">
    <oc r="D147" t="inlineStr">
      <is>
        <r>
          <rPr>
            <sz val="11"/>
            <rFont val="Calibri"/>
            <family val="2"/>
            <charset val="1"/>
          </rPr>
          <t xml:space="preserve">46,47,48,49,50</t>
        </r>
      </is>
    </oc>
    <nc r="D147"/>
  </rcc>
  <rcc rId="1025" ua="false" sId="6">
    <oc r="E14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47"/>
  </rcc>
  <rcc rId="1026" ua="false" sId="6">
    <oc r="F147" t="n">
      <v>5</v>
    </oc>
    <nc r="F147"/>
  </rcc>
  <rcc rId="1027" ua="false" sId="6">
    <oc r="G147" t="n">
      <v>0</v>
    </oc>
    <nc r="G147"/>
  </rcc>
  <rcc rId="1028" ua="false" sId="6">
    <oc r="H147" t="n">
      <v>0</v>
    </oc>
    <nc r="H147"/>
  </rcc>
  <rcc rId="1029" ua="false" sId="6">
    <oc r="I147" t="n">
      <v>0</v>
    </oc>
    <nc r="I147"/>
  </rcc>
  <rcc rId="1030" ua="false" sId="6">
    <oc r="J147" t="n">
      <v>0</v>
    </oc>
    <nc r="J147"/>
  </rcc>
  <rcc rId="1031" ua="false" sId="6">
    <oc r="K147" t="n">
      <v>0</v>
    </oc>
    <nc r="K147"/>
  </rcc>
  <rcc rId="1032" ua="false" sId="6">
    <oc r="L147" t="n">
      <v>0</v>
    </oc>
    <nc r="L147"/>
  </rcc>
  <rcc rId="1033" ua="false" sId="6">
    <oc r="L147" t="n">
      <v>0</v>
    </oc>
    <nc r="L147"/>
  </rcc>
  <rcc rId="1034" ua="false" sId="6">
    <oc r="A147" t="inlineStr">
      <is>
        <r>
          <rPr>
            <sz val="11"/>
            <rFont val="Calibri"/>
            <family val="2"/>
            <charset val="1"/>
          </rPr>
          <t xml:space="preserve">Доп. Строения Склад доп.материалов</t>
        </r>
      </is>
    </oc>
    <nc r="A147"/>
  </rcc>
  <rcc rId="1035" ua="false" sId="6">
    <oc r="B14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47"/>
  </rcc>
  <rcc rId="1036" ua="false" sId="6">
    <oc r="C147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47"/>
  </rcc>
  <rcc rId="1037" ua="false" sId="6">
    <oc r="D147" t="inlineStr">
      <is>
        <r>
          <rPr>
            <sz val="11"/>
            <rFont val="Calibri"/>
            <family val="2"/>
            <charset val="1"/>
          </rPr>
          <t xml:space="preserve">22,37,52,53</t>
        </r>
      </is>
    </oc>
    <nc r="D147"/>
  </rcc>
  <rcc rId="1038" ua="false" sId="6">
    <oc r="E14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47"/>
  </rcc>
  <rcc rId="1039" ua="false" sId="6">
    <oc r="F147" t="n">
      <v>4</v>
    </oc>
    <nc r="F147"/>
  </rcc>
  <rcc rId="1040" ua="false" sId="6">
    <oc r="G147" t="n">
      <v>0</v>
    </oc>
    <nc r="G147"/>
  </rcc>
  <rcc rId="1041" ua="false" sId="6">
    <oc r="H147" t="n">
      <v>0</v>
    </oc>
    <nc r="H147"/>
  </rcc>
  <rcc rId="1042" ua="false" sId="6">
    <oc r="I147" t="n">
      <v>0</v>
    </oc>
    <nc r="I147"/>
  </rcc>
  <rcc rId="1043" ua="false" sId="6">
    <oc r="J147" t="n">
      <v>0</v>
    </oc>
    <nc r="J147"/>
  </rcc>
  <rcc rId="1044" ua="false" sId="6">
    <oc r="K147" t="n">
      <v>0</v>
    </oc>
    <nc r="K147"/>
  </rcc>
  <rcc rId="1045" ua="false" sId="6">
    <oc r="L147" t="n">
      <v>0</v>
    </oc>
    <nc r="L147"/>
  </rcc>
  <rcc rId="1046" ua="false" sId="6">
    <oc r="L147" t="n">
      <v>0</v>
    </oc>
    <nc r="L147"/>
  </rcc>
  <rcc rId="1047" ua="false" sId="6">
    <oc r="A147" t="inlineStr">
      <is>
        <r>
          <rPr>
            <sz val="11"/>
            <rFont val="Calibri"/>
            <family val="2"/>
            <charset val="1"/>
          </rPr>
          <t xml:space="preserve">Доп. Строения Отдел персонала</t>
        </r>
      </is>
    </oc>
    <nc r="A147"/>
  </rcc>
  <rcc rId="1048" ua="false" sId="6">
    <oc r="B14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47"/>
  </rcc>
  <rcc rId="1049" ua="false" sId="6">
    <oc r="C147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47"/>
  </rcc>
  <rcc rId="1050" ua="false" sId="6">
    <oc r="D147" t="n">
      <v>54</v>
    </oc>
    <nc r="D147"/>
  </rcc>
  <rcc rId="1051" ua="false" sId="6">
    <oc r="E14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47"/>
  </rcc>
  <rcc rId="1052" ua="false" sId="6">
    <oc r="F147" t="n">
      <v>1</v>
    </oc>
    <nc r="F147"/>
  </rcc>
  <rcc rId="1053" ua="false" sId="6">
    <oc r="G147" t="n">
      <v>0</v>
    </oc>
    <nc r="G147"/>
  </rcc>
  <rcc rId="1054" ua="false" sId="6">
    <oc r="H147" t="n">
      <v>0</v>
    </oc>
    <nc r="H147"/>
  </rcc>
  <rcc rId="1055" ua="false" sId="6">
    <oc r="I147" t="n">
      <v>0</v>
    </oc>
    <nc r="I147"/>
  </rcc>
  <rcc rId="1056" ua="false" sId="6">
    <oc r="J147" t="n">
      <v>0</v>
    </oc>
    <nc r="J147"/>
  </rcc>
  <rcc rId="1057" ua="false" sId="6">
    <oc r="K147" t="n">
      <v>0</v>
    </oc>
    <nc r="K147"/>
  </rcc>
  <rcc rId="1058" ua="false" sId="6">
    <oc r="L147" t="n">
      <v>0</v>
    </oc>
    <nc r="L147"/>
  </rcc>
  <rcc rId="1059" ua="false" sId="6">
    <oc r="L147" t="n">
      <v>0</v>
    </oc>
    <nc r="L147"/>
  </rcc>
  <rcc rId="1060" ua="false" sId="6">
    <oc r="A147" t="inlineStr">
      <is>
        <r>
          <rPr>
            <sz val="11"/>
            <rFont val="Calibri"/>
            <family val="2"/>
            <charset val="1"/>
          </rPr>
          <t xml:space="preserve">Доп. Строения Мед пункт</t>
        </r>
      </is>
    </oc>
    <nc r="A147"/>
  </rcc>
  <rcc rId="1061" ua="false" sId="6">
    <oc r="B14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47"/>
  </rcc>
  <rcc rId="1062" ua="false" sId="6">
    <oc r="C147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47"/>
  </rcc>
  <rcc rId="1063" ua="false" sId="6">
    <oc r="D147" t="n">
      <v>55</v>
    </oc>
    <nc r="D147"/>
  </rcc>
  <rcc rId="1064" ua="false" sId="6">
    <oc r="E14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47"/>
  </rcc>
  <rcc rId="1065" ua="false" sId="6">
    <oc r="F147" t="n">
      <v>1</v>
    </oc>
    <nc r="F147"/>
  </rcc>
  <rcc rId="1066" ua="false" sId="6">
    <oc r="G147" t="n">
      <v>0</v>
    </oc>
    <nc r="G147"/>
  </rcc>
  <rcc rId="1067" ua="false" sId="6">
    <oc r="H147" t="n">
      <v>0</v>
    </oc>
    <nc r="H147"/>
  </rcc>
  <rcc rId="1068" ua="false" sId="6">
    <oc r="I147" t="n">
      <v>0</v>
    </oc>
    <nc r="I147"/>
  </rcc>
  <rcc rId="1069" ua="false" sId="6">
    <oc r="J147" t="n">
      <v>0</v>
    </oc>
    <nc r="J147"/>
  </rcc>
  <rcc rId="1070" ua="false" sId="6">
    <oc r="K147" t="n">
      <v>0</v>
    </oc>
    <nc r="K147"/>
  </rcc>
  <rcc rId="1071" ua="false" sId="6">
    <oc r="L147" t="n">
      <v>0</v>
    </oc>
    <nc r="L147"/>
  </rcc>
  <rcc rId="1072" ua="false" sId="6">
    <oc r="L147" t="n">
      <v>0</v>
    </oc>
    <nc r="L147"/>
  </rcc>
  <rcc rId="1073" ua="false" sId="6">
    <oc r="A147" t="inlineStr">
      <is>
        <r>
          <rPr>
            <sz val="11"/>
            <rFont val="Calibri"/>
            <family val="2"/>
            <charset val="1"/>
          </rPr>
          <t xml:space="preserve">Доп. Строения КПП</t>
        </r>
      </is>
    </oc>
    <nc r="A147"/>
  </rcc>
  <rcc rId="1074" ua="false" sId="6">
    <oc r="B14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47"/>
  </rcc>
  <rcc rId="1075" ua="false" sId="6">
    <oc r="C147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47"/>
  </rcc>
  <rcc rId="1076" ua="false" sId="6">
    <oc r="D147" t="n">
      <v>56</v>
    </oc>
    <nc r="D147"/>
  </rcc>
  <rcc rId="1077" ua="false" sId="6">
    <oc r="E14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47"/>
  </rcc>
  <rcc rId="1078" ua="false" sId="6">
    <oc r="F147" t="n">
      <v>1</v>
    </oc>
    <nc r="F147"/>
  </rcc>
  <rcc rId="1079" ua="false" sId="6">
    <oc r="G147" t="n">
      <v>0</v>
    </oc>
    <nc r="G147"/>
  </rcc>
  <rcc rId="1080" ua="false" sId="6">
    <oc r="H147" t="n">
      <v>0</v>
    </oc>
    <nc r="H147"/>
  </rcc>
  <rcc rId="1081" ua="false" sId="6">
    <oc r="I147" t="n">
      <v>0</v>
    </oc>
    <nc r="I147"/>
  </rcc>
  <rcc rId="1082" ua="false" sId="6">
    <oc r="J147" t="n">
      <v>0</v>
    </oc>
    <nc r="J147"/>
  </rcc>
  <rcc rId="1083" ua="false" sId="6">
    <oc r="K147" t="n">
      <v>0</v>
    </oc>
    <nc r="K147"/>
  </rcc>
  <rcc rId="1084" ua="false" sId="6">
    <oc r="L147" t="n">
      <v>0</v>
    </oc>
    <nc r="L147"/>
  </rcc>
  <rcc rId="1085" ua="false" sId="6">
    <oc r="L147" t="n">
      <v>0</v>
    </oc>
    <nc r="L147"/>
  </rcc>
  <rcc rId="1086" ua="false" sId="6">
    <oc r="A147" t="inlineStr">
      <is>
        <r>
          <rPr>
            <sz val="11"/>
            <rFont val="Calibri"/>
            <family val="2"/>
            <charset val="1"/>
          </rPr>
          <t xml:space="preserve">Зона отгрузки</t>
        </r>
      </is>
    </oc>
    <nc r="A147"/>
  </rcc>
  <rcc rId="1087" ua="false" sId="6">
    <oc r="B14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47"/>
  </rcc>
  <rcc rId="1088" ua="false" sId="6">
    <oc r="C147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47"/>
  </rcc>
  <rcc rId="1089" ua="false" sId="6">
    <oc r="D147" t="n">
      <v>1</v>
    </oc>
    <nc r="D147"/>
  </rcc>
  <rcc rId="1090" ua="false" sId="6">
    <oc r="E14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47"/>
  </rcc>
  <rcc rId="1091" ua="false" sId="6">
    <oc r="F147" t="n">
      <v>1</v>
    </oc>
    <nc r="F147"/>
  </rcc>
  <rcc rId="1092" ua="false" sId="6">
    <oc r="G147" t="n">
      <v>0</v>
    </oc>
    <nc r="G147"/>
  </rcc>
  <rcc rId="1093" ua="false" sId="6">
    <oc r="H147" t="n">
      <v>0</v>
    </oc>
    <nc r="H147"/>
  </rcc>
  <rcc rId="1094" ua="false" sId="6">
    <oc r="I147" t="n">
      <v>0</v>
    </oc>
    <nc r="I147"/>
  </rcc>
  <rcc rId="1095" ua="false" sId="6">
    <oc r="J147" t="n">
      <v>0</v>
    </oc>
    <nc r="J147"/>
  </rcc>
  <rcc rId="1096" ua="false" sId="6">
    <oc r="K147" t="n">
      <v>0</v>
    </oc>
    <nc r="K147"/>
  </rcc>
  <rcc rId="1097" ua="false" sId="6">
    <oc r="L147" t="n">
      <v>0</v>
    </oc>
    <nc r="L147"/>
  </rcc>
  <rcc rId="1098" ua="false" sId="6">
    <oc r="L147" t="n">
      <v>0</v>
    </oc>
    <nc r="L147"/>
  </rcc>
  <rcc rId="1099" ua="false" sId="6">
    <oc r="A147" t="inlineStr">
      <is>
        <r>
          <rPr>
            <sz val="11"/>
            <rFont val="Calibri"/>
            <family val="2"/>
            <charset val="1"/>
          </rPr>
          <t xml:space="preserve">зона основного производства</t>
        </r>
      </is>
    </oc>
    <nc r="A147"/>
  </rcc>
  <rcc rId="1100" ua="false" sId="6">
    <oc r="B14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47"/>
  </rcc>
  <rcc rId="1101" ua="false" sId="6">
    <oc r="C147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47"/>
  </rcc>
  <rcc rId="1102" ua="false" sId="6">
    <oc r="D147" t="n">
      <v>2</v>
    </oc>
    <nc r="D147"/>
  </rcc>
  <rcc rId="1103" ua="false" sId="6">
    <oc r="E14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47"/>
  </rcc>
  <rcc rId="1104" ua="false" sId="6">
    <oc r="F147" t="n">
      <v>1</v>
    </oc>
    <nc r="F147"/>
  </rcc>
  <rcc rId="1105" ua="false" sId="6">
    <oc r="G147" t="n">
      <v>0</v>
    </oc>
    <nc r="G147"/>
  </rcc>
  <rcc rId="1106" ua="false" sId="6">
    <oc r="H147" t="n">
      <v>0</v>
    </oc>
    <nc r="H147"/>
  </rcc>
  <rcc rId="1107" ua="false" sId="6">
    <oc r="I147" t="n">
      <v>0</v>
    </oc>
    <nc r="I147"/>
  </rcc>
  <rcc rId="1108" ua="false" sId="6">
    <oc r="J147" t="n">
      <v>0</v>
    </oc>
    <nc r="J147"/>
  </rcc>
  <rcc rId="1109" ua="false" sId="6">
    <oc r="K147" t="n">
      <v>0</v>
    </oc>
    <nc r="K147"/>
  </rcc>
  <rcc rId="1110" ua="false" sId="6">
    <oc r="L147" t="n">
      <v>0</v>
    </oc>
    <nc r="L147"/>
  </rcc>
  <rcc rId="1111" ua="false" sId="6">
    <oc r="L147" t="n">
      <v>0</v>
    </oc>
    <nc r="L147"/>
  </rcc>
  <rcc rId="1112" ua="false" sId="6">
    <oc r="A147" t="inlineStr">
      <is>
        <r>
          <rPr>
            <sz val="11"/>
            <rFont val="Calibri"/>
            <family val="2"/>
            <charset val="1"/>
          </rPr>
          <t xml:space="preserve">Участок шаурмы</t>
        </r>
      </is>
    </oc>
    <nc r="A147"/>
  </rcc>
  <rcc rId="1113" ua="false" sId="6">
    <oc r="B14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47"/>
  </rcc>
  <rcc rId="1114" ua="false" sId="6">
    <oc r="C147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47"/>
  </rcc>
  <rcc rId="1115" ua="false" sId="6">
    <oc r="D147" t="n">
      <v>3</v>
    </oc>
    <nc r="D147"/>
  </rcc>
  <rcc rId="1116" ua="false" sId="6">
    <oc r="E14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47"/>
  </rcc>
  <rcc rId="1117" ua="false" sId="6">
    <oc r="F147" t="n">
      <v>1</v>
    </oc>
    <nc r="F147"/>
  </rcc>
  <rcc rId="1118" ua="false" sId="6">
    <oc r="G147" t="n">
      <v>0</v>
    </oc>
    <nc r="G147"/>
  </rcc>
  <rcc rId="1119" ua="false" sId="6">
    <oc r="H147" t="n">
      <v>0</v>
    </oc>
    <nc r="H147"/>
  </rcc>
  <rcc rId="1120" ua="false" sId="6">
    <oc r="I147" t="n">
      <v>0</v>
    </oc>
    <nc r="I147"/>
  </rcc>
  <rcc rId="1121" ua="false" sId="6">
    <oc r="J147" t="n">
      <v>0</v>
    </oc>
    <nc r="J147"/>
  </rcc>
  <rcc rId="1122" ua="false" sId="6">
    <oc r="K147" t="n">
      <v>0</v>
    </oc>
    <nc r="K147"/>
  </rcc>
  <rcc rId="1123" ua="false" sId="6">
    <oc r="L147" t="n">
      <v>0</v>
    </oc>
    <nc r="L147"/>
  </rcc>
  <rcc rId="1124" ua="false" sId="6">
    <oc r="L147" t="n">
      <v>0</v>
    </oc>
    <nc r="L147"/>
  </rcc>
  <rcc rId="1125" ua="false" sId="6">
    <oc r="A147" t="inlineStr">
      <is>
        <r>
          <rPr>
            <sz val="11"/>
            <rFont val="Calibri"/>
            <family val="2"/>
            <charset val="1"/>
          </rPr>
          <t xml:space="preserve">Участок фаршей</t>
        </r>
      </is>
    </oc>
    <nc r="A147"/>
  </rcc>
  <rcc rId="1126" ua="false" sId="6">
    <oc r="B14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47"/>
  </rcc>
  <rcc rId="1127" ua="false" sId="6">
    <oc r="C147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47"/>
  </rcc>
  <rcc rId="1128" ua="false" sId="6">
    <oc r="D147" t="n">
      <v>4</v>
    </oc>
    <nc r="D147"/>
  </rcc>
  <rcc rId="1129" ua="false" sId="6">
    <oc r="E14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47"/>
  </rcc>
  <rcc rId="1130" ua="false" sId="6">
    <oc r="F147" t="n">
      <v>1</v>
    </oc>
    <nc r="F147"/>
  </rcc>
  <rcc rId="1131" ua="false" sId="6">
    <oc r="G147" t="n">
      <v>0</v>
    </oc>
    <nc r="G147"/>
  </rcc>
  <rcc rId="1132" ua="false" sId="6">
    <oc r="H147" t="n">
      <v>0</v>
    </oc>
    <nc r="H147"/>
  </rcc>
  <rcc rId="1133" ua="false" sId="6">
    <oc r="I147" t="n">
      <v>0</v>
    </oc>
    <nc r="I147"/>
  </rcc>
  <rcc rId="1134" ua="false" sId="6">
    <oc r="J147" t="n">
      <v>0</v>
    </oc>
    <nc r="J147"/>
  </rcc>
  <rcc rId="1135" ua="false" sId="6">
    <oc r="K147" t="n">
      <v>0</v>
    </oc>
    <nc r="K147"/>
  </rcc>
  <rcc rId="1136" ua="false" sId="6">
    <oc r="L147" t="n">
      <v>0</v>
    </oc>
    <nc r="L147"/>
  </rcc>
  <rcc rId="1137" ua="false" sId="6">
    <oc r="L147" t="n">
      <v>0</v>
    </oc>
    <nc r="L147"/>
  </rcc>
  <rcc rId="1138" ua="false" sId="6">
    <oc r="A147" t="inlineStr">
      <is>
        <r>
          <rPr>
            <sz val="11"/>
            <rFont val="Calibri"/>
            <family val="2"/>
            <charset val="1"/>
          </rPr>
          <t xml:space="preserve">панлус отгрузки ГП</t>
        </r>
      </is>
    </oc>
    <nc r="A147"/>
  </rcc>
  <rcc rId="1139" ua="false" sId="6">
    <oc r="B14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47"/>
  </rcc>
  <rcc rId="1140" ua="false" sId="6">
    <oc r="C147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47"/>
  </rcc>
  <rcc rId="1141" ua="false" sId="6">
    <oc r="D147" t="n">
      <v>7</v>
    </oc>
    <nc r="D147"/>
  </rcc>
  <rcc rId="1142" ua="false" sId="6">
    <oc r="E14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47"/>
  </rcc>
  <rcc rId="1143" ua="false" sId="6">
    <oc r="F147" t="n">
      <v>1</v>
    </oc>
    <nc r="F147"/>
  </rcc>
  <rcc rId="1144" ua="false" sId="6">
    <oc r="G147" t="n">
      <v>0</v>
    </oc>
    <nc r="G147"/>
  </rcc>
  <rcc rId="1145" ua="false" sId="6">
    <oc r="H147" t="n">
      <v>0</v>
    </oc>
    <nc r="H147"/>
  </rcc>
  <rcc rId="1146" ua="false" sId="6">
    <oc r="I147" t="n">
      <v>0</v>
    </oc>
    <nc r="I147"/>
  </rcc>
  <rcc rId="1147" ua="false" sId="6">
    <oc r="J147" t="n">
      <v>0</v>
    </oc>
    <nc r="J147"/>
  </rcc>
  <rcc rId="1148" ua="false" sId="6">
    <oc r="K147" t="n">
      <v>0</v>
    </oc>
    <nc r="K147"/>
  </rcc>
  <rcc rId="1149" ua="false" sId="6">
    <oc r="L147" t="n">
      <v>0</v>
    </oc>
    <nc r="L147"/>
  </rcc>
  <rcc rId="1150" ua="false" sId="6">
    <oc r="L147" t="n">
      <v>0</v>
    </oc>
    <nc r="L147"/>
  </rcc>
  <rcc rId="1151" ua="false" sId="6">
    <oc r="A147" t="inlineStr">
      <is>
        <r>
          <rPr>
            <sz val="11"/>
            <rFont val="Calibri"/>
            <family val="2"/>
            <charset val="1"/>
          </rPr>
          <t xml:space="preserve">У шокера №3</t>
        </r>
      </is>
    </oc>
    <nc r="A147"/>
  </rcc>
  <rcc rId="1152" ua="false" sId="6">
    <oc r="B14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47"/>
  </rcc>
  <rcc rId="1153" ua="false" sId="6">
    <oc r="C147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47"/>
  </rcc>
  <rcc rId="1154" ua="false" sId="6">
    <oc r="D147" t="n">
      <v>5</v>
    </oc>
    <nc r="D147"/>
  </rcc>
  <rcc rId="1155" ua="false" sId="6">
    <oc r="E14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47"/>
  </rcc>
  <rcc rId="1156" ua="false" sId="6">
    <oc r="F147" t="n">
      <v>1</v>
    </oc>
    <nc r="F147"/>
  </rcc>
  <rcc rId="1157" ua="false" sId="6">
    <oc r="G147" t="n">
      <v>0</v>
    </oc>
    <nc r="G147"/>
  </rcc>
  <rcc rId="1158" ua="false" sId="6">
    <oc r="H147" t="n">
      <v>0</v>
    </oc>
    <nc r="H147"/>
  </rcc>
  <rcc rId="1159" ua="false" sId="6">
    <oc r="I147" t="n">
      <v>0</v>
    </oc>
    <nc r="I147"/>
  </rcc>
  <rcc rId="1160" ua="false" sId="6">
    <oc r="J147" t="n">
      <v>0</v>
    </oc>
    <nc r="J147"/>
  </rcc>
  <rcc rId="1161" ua="false" sId="6">
    <oc r="K147" t="n">
      <v>0</v>
    </oc>
    <nc r="K147"/>
  </rcc>
  <rcc rId="1162" ua="false" sId="6">
    <oc r="L147" t="n">
      <v>0</v>
    </oc>
    <nc r="L147"/>
  </rcc>
  <rcc rId="1163" ua="false" sId="6">
    <oc r="L147" t="n">
      <v>0</v>
    </oc>
    <nc r="L147"/>
  </rcc>
  <rcc rId="1164" ua="false" sId="6">
    <oc r="A147" t="inlineStr">
      <is>
        <r>
          <rPr>
            <sz val="11"/>
            <rFont val="Calibri"/>
            <family val="2"/>
            <charset val="1"/>
          </rPr>
          <t xml:space="preserve">Между дефростерами №2и 3</t>
        </r>
      </is>
    </oc>
    <nc r="A147"/>
  </rcc>
  <rcc rId="1165" ua="false" sId="6">
    <oc r="B14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47"/>
  </rcc>
  <rcc rId="1166" ua="false" sId="6">
    <oc r="C147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47"/>
  </rcc>
  <rcc rId="1167" ua="false" sId="6">
    <oc r="D147" t="n">
      <v>9</v>
    </oc>
    <nc r="D147"/>
  </rcc>
  <rcc rId="1168" ua="false" sId="6">
    <oc r="E14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47"/>
  </rcc>
  <rcc rId="1169" ua="false" sId="6">
    <oc r="F147" t="n">
      <v>1</v>
    </oc>
    <nc r="F147"/>
  </rcc>
  <rcc rId="1170" ua="false" sId="6">
    <oc r="G147" t="n">
      <v>0</v>
    </oc>
    <nc r="G147"/>
  </rcc>
  <rcc rId="1171" ua="false" sId="6">
    <oc r="H147" t="n">
      <v>0</v>
    </oc>
    <nc r="H147"/>
  </rcc>
  <rcc rId="1172" ua="false" sId="6">
    <oc r="I147" t="n">
      <v>0</v>
    </oc>
    <nc r="I147"/>
  </rcc>
  <rcc rId="1173" ua="false" sId="6">
    <oc r="J147" t="n">
      <v>0</v>
    </oc>
    <nc r="J147"/>
  </rcc>
  <rcc rId="1174" ua="false" sId="6">
    <oc r="K147" t="n">
      <v>0</v>
    </oc>
    <nc r="K147"/>
  </rcc>
  <rcc rId="1175" ua="false" sId="6">
    <oc r="L147" t="n">
      <v>0</v>
    </oc>
    <nc r="L147"/>
  </rcc>
  <rcc rId="1176" ua="false" sId="6">
    <oc r="L147" t="n">
      <v>0</v>
    </oc>
    <nc r="L147"/>
  </rcc>
  <rcc rId="1177" ua="false" sId="6">
    <oc r="A147" t="inlineStr">
      <is>
        <r>
          <rPr>
            <sz val="11"/>
            <rFont val="Calibri"/>
            <family val="2"/>
            <charset val="1"/>
          </rPr>
          <t xml:space="preserve">Пандус №2 СГП</t>
        </r>
      </is>
    </oc>
    <nc r="A147"/>
  </rcc>
  <rcc rId="1178" ua="false" sId="6">
    <oc r="B14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47"/>
  </rcc>
  <rcc rId="1179" ua="false" sId="6">
    <oc r="C147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47"/>
  </rcc>
  <rcc rId="1180" ua="false" sId="6">
    <oc r="D147" t="n">
      <v>10</v>
    </oc>
    <nc r="D147"/>
  </rcc>
  <rcc rId="1181" ua="false" sId="6">
    <oc r="E14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47"/>
  </rcc>
  <rcc rId="1182" ua="false" sId="6">
    <oc r="F147" t="n">
      <v>1</v>
    </oc>
    <nc r="F147"/>
  </rcc>
  <rcc rId="1183" ua="false" sId="6">
    <oc r="G147" t="n">
      <v>0</v>
    </oc>
    <nc r="G147"/>
  </rcc>
  <rcc rId="1184" ua="false" sId="6">
    <oc r="H147" t="n">
      <v>0</v>
    </oc>
    <nc r="H147"/>
  </rcc>
  <rcc rId="1185" ua="false" sId="6">
    <oc r="I147" t="n">
      <v>0</v>
    </oc>
    <nc r="I147"/>
  </rcc>
  <rcc rId="1186" ua="false" sId="6">
    <oc r="J147" t="n">
      <v>0</v>
    </oc>
    <nc r="J147"/>
  </rcc>
  <rcc rId="1187" ua="false" sId="6">
    <oc r="K147" t="n">
      <v>0</v>
    </oc>
    <nc r="K147"/>
  </rcc>
  <rcc rId="1188" ua="false" sId="6">
    <oc r="L147" t="n">
      <v>0</v>
    </oc>
    <nc r="L147"/>
  </rcc>
  <rcc rId="1189" ua="false" sId="6">
    <oc r="L147" t="n">
      <v>0</v>
    </oc>
    <nc r="L147"/>
  </rcc>
  <rcc rId="1190" ua="false" sId="6">
    <oc r="A147" t="inlineStr">
      <is>
        <r>
          <rPr>
            <sz val="11"/>
            <rFont val="Calibri"/>
            <family val="2"/>
            <charset val="1"/>
          </rPr>
          <t xml:space="preserve">Прессовая гофротары</t>
        </r>
      </is>
    </oc>
    <nc r="A147"/>
  </rcc>
  <rcc rId="1191" ua="false" sId="6">
    <oc r="B14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47"/>
  </rcc>
  <rcc rId="1192" ua="false" sId="6">
    <oc r="C147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47"/>
  </rcc>
  <rcc rId="1193" ua="false" sId="6">
    <oc r="D147" t="n">
      <v>11</v>
    </oc>
    <nc r="D147"/>
  </rcc>
  <rcc rId="1194" ua="false" sId="6">
    <oc r="E14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47"/>
  </rcc>
  <rcc rId="1195" ua="false" sId="6">
    <oc r="F147" t="n">
      <v>1</v>
    </oc>
    <nc r="F147"/>
  </rcc>
  <rcc rId="1196" ua="false" sId="6">
    <oc r="G147" t="n">
      <v>0</v>
    </oc>
    <nc r="G147"/>
  </rcc>
  <rcc rId="1197" ua="false" sId="6">
    <oc r="H147" t="n">
      <v>0</v>
    </oc>
    <nc r="H147"/>
  </rcc>
  <rcc rId="1198" ua="false" sId="6">
    <oc r="I147" t="n">
      <v>0</v>
    </oc>
    <nc r="I147"/>
  </rcc>
  <rcc rId="1199" ua="false" sId="6">
    <oc r="J147" t="n">
      <v>0</v>
    </oc>
    <nc r="J147"/>
  </rcc>
  <rcc rId="1200" ua="false" sId="6">
    <oc r="K147" t="n">
      <v>0</v>
    </oc>
    <nc r="K147"/>
  </rcc>
  <rcc rId="1201" ua="false" sId="6">
    <oc r="L147" t="n">
      <v>0</v>
    </oc>
    <nc r="L147"/>
  </rcc>
  <rcc rId="1202" ua="false" sId="6">
    <oc r="L147" t="n">
      <v>0</v>
    </oc>
    <nc r="L147"/>
  </rcc>
  <rcc rId="1203" ua="false" sId="6">
    <oc r="A147" t="inlineStr">
      <is>
        <r>
          <rPr>
            <sz val="11"/>
            <rFont val="Calibri"/>
            <family val="2"/>
            <charset val="1"/>
          </rPr>
          <t xml:space="preserve">Склад специй</t>
        </r>
      </is>
    </oc>
    <nc r="A147"/>
  </rcc>
  <rcc rId="1204" ua="false" sId="6">
    <oc r="B14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47"/>
  </rcc>
  <rcc rId="1205" ua="false" sId="6">
    <oc r="C147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47"/>
  </rcc>
  <rcc rId="1206" ua="false" sId="6">
    <oc r="D147" t="n">
      <v>12</v>
    </oc>
    <nc r="D147"/>
  </rcc>
  <rcc rId="1207" ua="false" sId="6">
    <oc r="E14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47"/>
  </rcc>
  <rcc rId="1208" ua="false" sId="6">
    <oc r="F147" t="n">
      <v>1</v>
    </oc>
    <nc r="F147"/>
  </rcc>
  <rcc rId="1209" ua="false" sId="6">
    <oc r="G147" t="n">
      <v>0</v>
    </oc>
    <nc r="G147"/>
  </rcc>
  <rcc rId="1210" ua="false" sId="6">
    <oc r="H147" t="n">
      <v>0</v>
    </oc>
    <nc r="H147"/>
  </rcc>
  <rcc rId="1211" ua="false" sId="6">
    <oc r="I147" t="n">
      <v>0</v>
    </oc>
    <nc r="I147"/>
  </rcc>
  <rcc rId="1212" ua="false" sId="6">
    <oc r="J147" t="n">
      <v>0</v>
    </oc>
    <nc r="J147"/>
  </rcc>
  <rcc rId="1213" ua="false" sId="6">
    <oc r="K147" t="n">
      <v>0</v>
    </oc>
    <nc r="K147"/>
  </rcc>
  <rcc rId="1214" ua="false" sId="6">
    <oc r="L147" t="n">
      <v>0</v>
    </oc>
    <nc r="L147"/>
  </rcc>
  <rcc rId="1215" ua="false" sId="6">
    <oc r="L147" t="n">
      <v>0</v>
    </oc>
    <nc r="L147"/>
  </rcc>
  <rcc rId="1216" ua="false" sId="6">
    <oc r="A147" t="inlineStr">
      <is>
        <r>
          <rPr>
            <sz val="11"/>
            <rFont val="Calibri"/>
            <family val="2"/>
            <charset val="1"/>
          </rPr>
          <t xml:space="preserve">Периметр СГП</t>
        </r>
      </is>
    </oc>
    <nc r="A147"/>
  </rcc>
  <rcc rId="1217" ua="false" sId="6">
    <oc r="B147" t="inlineStr">
      <is>
        <r>
          <rPr>
            <sz val="11"/>
            <rFont val="Calibri"/>
            <family val="2"/>
            <charset val="1"/>
          </rPr>
          <t xml:space="preserve">2 контур</t>
        </r>
      </is>
    </oc>
    <nc r="B147"/>
  </rcc>
  <rcc rId="1218" ua="false" sId="6">
    <oc r="C147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47"/>
  </rcc>
  <rcc rId="1219" ua="false" sId="6">
    <oc r="D147" t="inlineStr">
      <is>
        <r>
          <rPr>
            <sz val="11"/>
            <rFont val="Calibri"/>
            <family val="2"/>
            <charset val="1"/>
          </rPr>
          <t xml:space="preserve">1-9</t>
        </r>
      </is>
    </oc>
    <nc r="D147"/>
  </rcc>
  <rcc rId="1220" ua="false" sId="6">
    <oc r="E147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147"/>
  </rcc>
  <rcc rId="1221" ua="false" sId="6">
    <oc r="F147" t="n">
      <v>9</v>
    </oc>
    <nc r="F147"/>
  </rcc>
  <rcc rId="1222" ua="false" sId="6">
    <oc r="G147" t="n">
      <v>0</v>
    </oc>
    <nc r="G147"/>
  </rcc>
  <rcc rId="1223" ua="false" sId="6">
    <oc r="H147" t="n">
      <v>0</v>
    </oc>
    <nc r="H147"/>
  </rcc>
  <rcc rId="1224" ua="false" sId="6">
    <oc r="I147" t="n">
      <v>0</v>
    </oc>
    <nc r="I147"/>
  </rcc>
  <rcc rId="1225" ua="false" sId="6">
    <oc r="J147" t="n">
      <v>0</v>
    </oc>
    <nc r="J147"/>
  </rcc>
  <rcc rId="1226" ua="false" sId="6">
    <oc r="K147" t="n">
      <v>0</v>
    </oc>
    <nc r="K147"/>
  </rcc>
  <rcc rId="1227" ua="false" sId="6">
    <oc r="L147" t="n">
      <v>0</v>
    </oc>
    <nc r="L147"/>
  </rcc>
  <rcc rId="1228" ua="false" sId="6">
    <oc r="L147" t="n">
      <v>0</v>
    </oc>
    <nc r="L147"/>
  </rcc>
  <rcc rId="1229" ua="false" sId="6">
    <oc r="A147" t="inlineStr">
      <is>
        <r>
          <rPr>
            <sz val="11"/>
            <rFont val="Calibri"/>
            <family val="2"/>
            <charset val="1"/>
          </rPr>
          <t xml:space="preserve">Территория основного производства</t>
        </r>
      </is>
    </oc>
    <nc r="A147"/>
  </rcc>
  <rcc rId="1230" ua="false" sId="6">
    <oc r="B147" t="inlineStr">
      <is>
        <r>
          <rPr>
            <sz val="11"/>
            <rFont val="Calibri"/>
            <family val="2"/>
            <charset val="1"/>
          </rPr>
          <t xml:space="preserve">2 контур</t>
        </r>
      </is>
    </oc>
    <nc r="B147"/>
  </rcc>
  <rcc rId="1231" ua="false" sId="6">
    <oc r="C147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47"/>
  </rcc>
  <rcc rId="1232" ua="false" sId="6">
    <oc r="D147" t="inlineStr">
      <is>
        <r>
          <rPr>
            <sz val="11"/>
            <rFont val="Calibri"/>
            <family val="2"/>
            <charset val="1"/>
          </rPr>
          <t xml:space="preserve">10-17</t>
        </r>
      </is>
    </oc>
    <nc r="D147"/>
  </rcc>
  <rcc rId="1233" ua="false" sId="6">
    <oc r="E147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147"/>
  </rcc>
  <rcc rId="1234" ua="false" sId="6">
    <oc r="F147" t="n">
      <v>8</v>
    </oc>
    <nc r="F147"/>
  </rcc>
  <rcc rId="1235" ua="false" sId="6">
    <oc r="G147" t="n">
      <v>0</v>
    </oc>
    <nc r="G147"/>
  </rcc>
  <rcc rId="1236" ua="false" sId="6">
    <oc r="H147" t="n">
      <v>0</v>
    </oc>
    <nc r="H147"/>
  </rcc>
  <rcc rId="1237" ua="false" sId="6">
    <oc r="I147" t="n">
      <v>0</v>
    </oc>
    <nc r="I147"/>
  </rcc>
  <rcc rId="1238" ua="false" sId="6">
    <oc r="J147" t="n">
      <v>0</v>
    </oc>
    <nc r="J147"/>
  </rcc>
  <rcc rId="1239" ua="false" sId="6">
    <oc r="K147" t="n">
      <v>0</v>
    </oc>
    <nc r="K147"/>
  </rcc>
  <rcc rId="1240" ua="false" sId="6">
    <oc r="L147" t="n">
      <v>0</v>
    </oc>
    <nc r="L147"/>
  </rcc>
  <rcc rId="1241" ua="false" sId="6">
    <oc r="L147" t="n">
      <v>0</v>
    </oc>
    <nc r="L147"/>
  </rcc>
</revisions>
</file>

<file path=xl/revisions/revisionLog46.xml><?xml version="1.0" encoding="utf-8"?>
<revisions xmlns="http://schemas.openxmlformats.org/spreadsheetml/2006/main" xmlns:r="http://schemas.openxmlformats.org/officeDocument/2006/relationships">
  <rrc rId="1242" ua="false" sId="6" eol="0" ref="92:92" action="insertRow"/>
</revisions>
</file>

<file path=xl/revisions/revisionLog47.xml><?xml version="1.0" encoding="utf-8"?>
<revisions xmlns="http://schemas.openxmlformats.org/spreadsheetml/2006/main" xmlns:r="http://schemas.openxmlformats.org/officeDocument/2006/relationships">
  <rcc rId="1243" ua="false" sId="6">
    <nc r="A138" t="inlineStr">
      <is>
        <r>
          <rPr>
            <sz val="11"/>
            <rFont val="Calibri"/>
            <family val="2"/>
            <charset val="1"/>
          </rPr>
          <t xml:space="preserve">Раздевалки (2 этаж)</t>
        </r>
      </is>
    </nc>
  </rcc>
  <rcc rId="1244" ua="false" sId="6">
    <oc r="C138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38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1245" ua="false" sId="6">
    <oc r="D138" t="n">
      <v>4</v>
    </oc>
    <nc r="D138" t="n">
      <v>15.16</v>
    </nc>
  </rcc>
</revisions>
</file>

<file path=xl/revisions/revisionLog48.xml><?xml version="1.0" encoding="utf-8"?>
<revisions xmlns="http://schemas.openxmlformats.org/spreadsheetml/2006/main" xmlns:r="http://schemas.openxmlformats.org/officeDocument/2006/relationships">
  <rcc rId="1246" ua="false" sId="6">
    <nc r="A50" t="inlineStr">
      <is>
        <r>
          <rPr>
            <sz val="11"/>
            <rFont val="Calibri"/>
            <family val="2"/>
            <charset val="1"/>
          </rPr>
          <t xml:space="preserve">Коридор (2 этаж )</t>
        </r>
      </is>
    </nc>
  </rcc>
  <rcc rId="1247" ua="false" sId="6">
    <nc r="B50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248" ua="false" sId="6">
    <nc r="C50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1249" ua="false" sId="6">
    <nc r="D50" t="n">
      <v>1</v>
    </nc>
  </rcc>
  <rcc rId="1250" ua="false" sId="6">
    <nc r="E50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251" ua="false" sId="6">
    <nc r="F50" t="n">
      <v>1</v>
    </nc>
  </rcc>
  <rcc rId="1252" ua="false" sId="6">
    <nc r="G50" t="n">
      <v>0</v>
    </nc>
  </rcc>
  <rcc rId="1253" ua="false" sId="6">
    <nc r="H50" t="n">
      <v>0</v>
    </nc>
  </rcc>
  <rcc rId="1254" ua="false" sId="6">
    <nc r="I50" t="n">
      <v>0</v>
    </nc>
  </rcc>
  <rcc rId="1255" ua="false" sId="6">
    <nc r="J50" t="n">
      <v>0</v>
    </nc>
  </rcc>
  <rcc rId="1256" ua="false" sId="6">
    <nc r="L50" t="n">
      <v>0</v>
    </nc>
  </rcc>
  <rcc rId="1257" ua="false" sId="6">
    <nc r="K50" t="n">
      <v>0</v>
    </nc>
  </rcc>
  <rrc rId="1258" ua="false" sId="6" eol="0" ref="54:54" action="insertRow"/>
  <rcc rId="1259" ua="false" sId="6">
    <nc r="A54" t="inlineStr">
      <is>
        <r>
          <rPr>
            <sz val="11"/>
            <rFont val="Calibri"/>
            <family val="2"/>
            <charset val="1"/>
          </rPr>
          <t xml:space="preserve">Комната приема пищи (2 этаж)</t>
        </r>
      </is>
    </nc>
  </rcc>
  <rcc rId="1260" ua="false" sId="6">
    <nc r="B54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nc>
  </rcc>
  <rcc rId="1261" ua="false" sId="6">
    <oc r="B54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54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262" ua="false" sId="6">
    <nc r="C54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</revisions>
</file>

<file path=xl/revisions/revisionLog49.xml><?xml version="1.0" encoding="utf-8"?>
<revisions xmlns="http://schemas.openxmlformats.org/spreadsheetml/2006/main" xmlns:r="http://schemas.openxmlformats.org/officeDocument/2006/relationships">
  <rcc rId="1263" ua="false" sId="6">
    <oc r="C192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92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1264" ua="false" sId="6">
    <oc r="D192" t="n">
      <v>11</v>
    </oc>
    <nc r="D192" t="n">
      <v>20.21</v>
    </nc>
  </rcc>
</revisions>
</file>

<file path=xl/revisions/revisionLog5.xml><?xml version="1.0" encoding="utf-8"?>
<revisions xmlns="http://schemas.openxmlformats.org/spreadsheetml/2006/main" xmlns:r="http://schemas.openxmlformats.org/officeDocument/2006/relationships">
  <rcc rId="21" ua="false" sId="6">
    <oc r="A26" t="inlineStr">
      <is>
        <r>
          <rPr>
            <sz val="11"/>
            <rFont val="Calibri"/>
            <family val="2"/>
            <charset val="1"/>
          </rPr>
          <t xml:space="preserve">Иньекторная (1  этаж)</t>
        </r>
      </is>
    </oc>
    <nc r="A26" t="inlineStr">
      <is>
        <r>
          <rPr>
            <sz val="11"/>
            <rFont val="Calibri"/>
            <family val="2"/>
            <charset val="1"/>
          </rPr>
          <t xml:space="preserve">Цех жиловки (1  этаж)</t>
        </r>
      </is>
    </nc>
  </rcc>
  <rcc rId="22" ua="false" sId="6">
    <oc r="D26" t="n">
      <v>1</v>
    </oc>
    <nc r="D26" t="n">
      <v>7</v>
    </nc>
  </rcc>
</revisions>
</file>

<file path=xl/revisions/revisionLog50.xml><?xml version="1.0" encoding="utf-8"?>
<revisions xmlns="http://schemas.openxmlformats.org/spreadsheetml/2006/main" xmlns:r="http://schemas.openxmlformats.org/officeDocument/2006/relationships">
  <rcc rId="1265" ua="false" sId="2">
    <oc r="A23" t="inlineStr">
      <is>
        <r>
          <rPr>
            <sz val="11"/>
            <rFont val="Calibri"/>
            <family val="2"/>
            <charset val="1"/>
          </rPr>
          <t xml:space="preserve">Супер фас</t>
        </r>
      </is>
    </oc>
    <nc r="A23"/>
  </rcc>
  <rcc rId="1266" ua="false" sId="2">
    <oc r="B23" t="inlineStr">
      <is>
        <r>
          <rPr>
            <sz val="11"/>
            <rFont val="Calibri"/>
            <family val="2"/>
            <charset val="1"/>
          </rPr>
          <t xml:space="preserve">Тиаметоксам 4%, пиретроид зета-циперметрин1%</t>
        </r>
      </is>
    </oc>
    <nc r="B23"/>
  </rcc>
  <rcc rId="1267" ua="false" sId="2">
    <oc r="C23" t="inlineStr">
      <is>
        <r>
          <rPr>
            <sz val="11"/>
            <rFont val="Calibri"/>
            <family val="2"/>
            <charset val="1"/>
          </rPr>
          <t xml:space="preserve">РОСС RU Д-RU.АЯ12.В.002289/19</t>
        </r>
      </is>
    </oc>
    <nc r="C23"/>
  </rcc>
  <rcc rId="1268" ua="false" sId="2">
    <nc r="A23" t="inlineStr">
      <is>
        <r>
          <rPr>
            <sz val="11"/>
            <rFont val="Calibri"/>
            <family val="2"/>
            <charset val="1"/>
          </rPr>
          <t xml:space="preserve">Фаворит В.К.Э.
Инсектицид</t>
        </r>
      </is>
    </nc>
  </rcc>
  <rcc rId="1269" ua="false" sId="2">
    <nc r="B23" t="inlineStr">
      <is>
        <r>
          <rPr>
            <sz val="11"/>
            <rFont val="Calibri"/>
            <family val="2"/>
            <charset val="1"/>
          </rPr>
          <t xml:space="preserve">альфациперметрин 10,0%, тетраметрин 1,5%
РОСС RU Д-RU.РА 01. В.04140/24 от 05.02.24 по 04.02.27г.
</t>
        </r>
      </is>
    </nc>
  </rcc>
</revisions>
</file>

<file path=xl/revisions/revisionLog51.xml><?xml version="1.0" encoding="utf-8"?>
<revisions xmlns="http://schemas.openxmlformats.org/spreadsheetml/2006/main" xmlns:r="http://schemas.openxmlformats.org/officeDocument/2006/relationships">
  <rcc rId="1270" ua="false" sId="6">
    <nc r="D54" t="n">
      <v>2.3</v>
    </nc>
  </rcc>
  <rcc rId="1271" ua="false" sId="6">
    <nc r="E54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272" ua="false" sId="6">
    <nc r="F54" t="n">
      <v>2</v>
    </nc>
  </rcc>
  <rcc rId="1273" ua="false" sId="6">
    <nc r="G54" t="n">
      <v>0</v>
    </nc>
  </rcc>
  <rcc rId="1274" ua="false" sId="6">
    <nc r="H54" t="n">
      <v>0</v>
    </nc>
  </rcc>
  <rcc rId="1275" ua="false" sId="6">
    <nc r="I54" t="n">
      <v>0</v>
    </nc>
  </rcc>
  <rcc rId="1276" ua="false" sId="6">
    <nc r="J54" t="n">
      <v>0</v>
    </nc>
  </rcc>
  <rcc rId="1277" ua="false" sId="6">
    <nc r="K54" t="n">
      <v>0</v>
    </nc>
  </rcc>
  <rcc rId="1278" ua="false" sId="6">
    <nc r="L54" t="n">
      <v>0</v>
    </nc>
  </rcc>
  <rrc rId="1279" ua="false" sId="6" eol="0" ref="62:62" action="insertRow"/>
  <rcc rId="1280" ua="false" sId="6">
    <nc r="A62" t="inlineStr">
      <is>
        <r>
          <rPr>
            <sz val="11"/>
            <rFont val="Calibri"/>
            <family val="2"/>
            <charset val="1"/>
          </rPr>
          <t xml:space="preserve">Цех стейков (2 этаж)</t>
        </r>
      </is>
    </nc>
  </rcc>
</revisions>
</file>

<file path=xl/revisions/revisionLog52.xml><?xml version="1.0" encoding="utf-8"?>
<revisions xmlns="http://schemas.openxmlformats.org/spreadsheetml/2006/main" xmlns:r="http://schemas.openxmlformats.org/officeDocument/2006/relationships">
  <rcc rId="1281" ua="false" sId="6">
    <nc r="A121" t="inlineStr">
      <is>
        <r>
          <rPr>
            <sz val="11"/>
            <rFont val="Calibri"/>
            <family val="2"/>
            <charset val="1"/>
          </rPr>
          <t xml:space="preserve">Зона упаковки (1 этаж )</t>
        </r>
      </is>
    </nc>
  </rcc>
  <rcc rId="1282" ua="false" sId="6">
    <nc r="B121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nc>
  </rcc>
  <rcc rId="1283" ua="false" sId="6">
    <oc r="B121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21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284" ua="false" sId="6">
    <nc r="C121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1285" ua="false" sId="6">
    <nc r="D121" t="n">
      <v>11</v>
    </nc>
  </rcc>
</revisions>
</file>

<file path=xl/revisions/revisionLog53.xml><?xml version="1.0" encoding="utf-8"?>
<revisions xmlns="http://schemas.openxmlformats.org/spreadsheetml/2006/main" xmlns:r="http://schemas.openxmlformats.org/officeDocument/2006/relationships">
  <rcc rId="1286" ua="false" sId="6">
    <nc r="B62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287" ua="false" sId="6">
    <nc r="C62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1288" ua="false" sId="6">
    <nc r="D62" t="n">
      <v>4</v>
    </nc>
  </rcc>
  <rcc rId="1289" ua="false" sId="6">
    <nc r="F62" t="n">
      <v>1</v>
    </nc>
  </rcc>
  <rcc rId="1290" ua="false" sId="6">
    <nc r="E62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291" ua="false" sId="6">
    <nc r="G62" t="n">
      <v>0</v>
    </nc>
  </rcc>
  <rcc rId="1292" ua="false" sId="6">
    <nc r="H62" t="n">
      <v>0</v>
    </nc>
  </rcc>
  <rcc rId="1293" ua="false" sId="6">
    <nc r="I62" t="n">
      <v>0</v>
    </nc>
  </rcc>
  <rcc rId="1294" ua="false" sId="6">
    <nc r="J62" t="n">
      <v>0</v>
    </nc>
  </rcc>
  <rcc rId="1295" ua="false" sId="6">
    <nc r="K62" t="n">
      <v>0</v>
    </nc>
  </rcc>
  <rcc rId="1296" ua="false" sId="6">
    <nc r="L62" t="n">
      <v>0</v>
    </nc>
  </rcc>
  <rrc rId="1297" ua="false" sId="6" eol="0" ref="64:64" action="insertRow"/>
  <rcc rId="1298" ua="false" sId="6">
    <nc r="A64" t="inlineStr">
      <is>
        <r>
          <rPr>
            <sz val="11"/>
            <rFont val="Calibri"/>
            <family val="2"/>
            <charset val="1"/>
          </rPr>
          <t xml:space="preserve">Зона хранения (1 этаж )</t>
        </r>
      </is>
    </nc>
  </rcc>
  <rcc rId="1299" ua="false" sId="6">
    <nc r="B64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300" ua="false" sId="6">
    <nc r="C64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</revisions>
</file>

<file path=xl/revisions/revisionLog54.xml><?xml version="1.0" encoding="utf-8"?>
<revisions xmlns="http://schemas.openxmlformats.org/spreadsheetml/2006/main" xmlns:r="http://schemas.openxmlformats.org/officeDocument/2006/relationships">
  <rcc rId="1301" ua="false" sId="6">
    <oc r="F137" t="n">
      <f>F135+F133+F128+F125+F123</f>
    </oc>
    <nc r="F137" t="e">
      <f>F123+F125+#REF!+F128+F133+F135+F135</f>
    </nc>
  </rcc>
</revisions>
</file>

<file path=xl/revisions/revisionLog55.xml><?xml version="1.0" encoding="utf-8"?>
<revisions xmlns="http://schemas.openxmlformats.org/spreadsheetml/2006/main" xmlns:r="http://schemas.openxmlformats.org/officeDocument/2006/relationships">
  <rcc rId="1302" ua="false" sId="5">
    <oc r="C271" t="n">
      <v>1</v>
    </oc>
    <nc r="C271" t="n">
      <v>6</v>
    </nc>
  </rcc>
</revisions>
</file>

<file path=xl/revisions/revisionLog56.xml><?xml version="1.0" encoding="utf-8"?>
<revisions xmlns="http://schemas.openxmlformats.org/spreadsheetml/2006/main" xmlns:r="http://schemas.openxmlformats.org/officeDocument/2006/relationships">
  <rrc rId="1303" ua="false" sId="6" eol="0" ref="28:28" action="insertRow"/>
  <rcc rId="1304" ua="false" sId="6">
    <nc r="A28" t="inlineStr">
      <is>
        <r>
          <rPr>
            <sz val="11"/>
            <rFont val="Calibri"/>
            <family val="2"/>
            <charset val="1"/>
          </rPr>
          <t xml:space="preserve">Приемка сырья (1 этаж )</t>
        </r>
      </is>
    </nc>
  </rcc>
  <rcc rId="1305" ua="false" sId="6">
    <nc r="B28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306" ua="false" sId="6">
    <nc r="C28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1307" ua="false" sId="6">
    <nc r="D28" t="n">
      <v>7</v>
    </nc>
  </rcc>
  <rcc rId="1308" ua="false" sId="6">
    <nc r="E28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309" ua="false" sId="6">
    <nc r="F28" t="n">
      <v>1</v>
    </nc>
  </rcc>
</revisions>
</file>

<file path=xl/revisions/revisionLog57.xml><?xml version="1.0" encoding="utf-8"?>
<revisions xmlns="http://schemas.openxmlformats.org/spreadsheetml/2006/main" xmlns:r="http://schemas.openxmlformats.org/officeDocument/2006/relationships">
  <rcc rId="1310" ua="false" sId="2">
    <oc r="D19" t="e">
      <f>[4]'контрол лист'!F68</f>
    </oc>
    <nc r="D19" t="n">
      <v>10</v>
    </nc>
  </rcc>
  <rcc rId="1311" ua="false" sId="2">
    <oc r="D18" t="n">
      <v>10</v>
    </oc>
    <nc r="D18" t="e">
      <f>[4]'контрол лист'!F67</f>
    </nc>
  </rcc>
  <rcc rId="1312" ua="false" sId="2">
    <oc r="D18" t="e">
      <f>[4]'контрол лист'!F67</f>
    </oc>
    <nc r="D18" t="n">
      <v>8</v>
    </nc>
  </rcc>
</revisions>
</file>

<file path=xl/revisions/revisionLog58.xml><?xml version="1.0" encoding="utf-8"?>
<revisions xmlns="http://schemas.openxmlformats.org/spreadsheetml/2006/main" xmlns:r="http://schemas.openxmlformats.org/officeDocument/2006/relationships">
  <rcc rId="1313" ua="false" sId="6">
    <oc r="D102" t="n">
      <v>9</v>
    </oc>
    <nc r="D102" t="inlineStr">
      <is>
        <r>
          <rPr>
            <sz val="11"/>
            <rFont val="Calibri"/>
            <family val="2"/>
            <charset val="1"/>
          </rPr>
          <t xml:space="preserve">11,21,22,23,24</t>
        </r>
      </is>
    </nc>
  </rcc>
  <rcc rId="1314" ua="false" sId="6">
    <oc r="F102" t="n">
      <v>1</v>
    </oc>
    <nc r="F102" t="n">
      <v>5</v>
    </nc>
  </rcc>
  <rcc rId="1315" ua="false" sId="6">
    <oc r="D103" t="n">
      <v>10.11</v>
    </oc>
    <nc r="D103" t="inlineStr">
      <is>
        <r>
          <rPr>
            <sz val="11"/>
            <rFont val="Calibri"/>
            <family val="2"/>
            <charset val="1"/>
          </rPr>
          <t xml:space="preserve">13,14,20</t>
        </r>
      </is>
    </nc>
  </rcc>
  <rcc rId="1316" ua="false" sId="6">
    <oc r="A105" t="inlineStr">
      <is>
        <r>
          <rPr>
            <sz val="11"/>
            <rFont val="Calibri"/>
            <family val="2"/>
            <charset val="1"/>
          </rPr>
          <t xml:space="preserve">Камера Хранения СГП (1 этаж)</t>
        </r>
      </is>
    </oc>
    <nc r="A105" t="inlineStr">
      <is>
        <r>
          <rPr>
            <sz val="11"/>
            <rFont val="Calibri"/>
            <family val="2"/>
            <charset val="1"/>
          </rPr>
          <t xml:space="preserve">Склад упаковки (1 этаж)</t>
        </r>
      </is>
    </nc>
  </rcc>
  <rcc rId="1317" ua="false" sId="6">
    <oc r="D105" t="n">
      <v>20.21</v>
    </oc>
    <nc r="D105" t="n">
      <v>25</v>
    </nc>
  </rcc>
</revisions>
</file>

<file path=xl/revisions/revisionLog59.xml><?xml version="1.0" encoding="utf-8"?>
<revisions xmlns="http://schemas.openxmlformats.org/spreadsheetml/2006/main" xmlns:r="http://schemas.openxmlformats.org/officeDocument/2006/relationships">
  <rcc rId="1318" ua="false" sId="2">
    <oc r="B5" t="inlineStr">
      <is>
        <r>
          <rPr>
            <sz val="11"/>
            <rFont val="Calibri"/>
            <family val="2"/>
            <charset val="1"/>
          </rPr>
          <t xml:space="preserve">Саратовская область, Татищевский р-н 1,5 км к востоку от п.Латухино</t>
        </r>
      </is>
    </oc>
    <nc r="B5" t="inlineStr">
      <is>
        <r>
          <rPr>
            <sz val="11"/>
            <rFont val="Calibri"/>
            <family val="2"/>
            <charset val="1"/>
          </rPr>
          <t xml:space="preserve">г. Саратов, п. Зоринский, ул. Дорожная, здание 1Б/1</t>
        </r>
      </is>
    </nc>
  </rcc>
  <rcc rId="1319" ua="false" sId="2">
    <oc r="A6" t="inlineStr">
      <is>
        <r>
          <rPr>
            <sz val="11"/>
            <rFont val="Calibri"/>
            <family val="2"/>
            <charset val="1"/>
          </rPr>
          <t xml:space="preserve">Исполнитель, в лице специалиста по пест контролю Руденко В.Н. и ООО «СПК «Курников», в лице специалиста ________________ составили настоящий акт за период</t>
        </r>
      </is>
    </oc>
    <nc r="A6" t="inlineStr">
      <is>
        <r>
          <rPr>
            <sz val="11"/>
            <rFont val="Calibri"/>
            <family val="2"/>
            <charset val="1"/>
          </rPr>
          <t xml:space="preserve">Исполнитель, в лице специалиста по пест контролю Руденко В.Н. и ООО МП «Зоринский», в лице специалиста ________________ составили настоящий акт за период</t>
        </r>
      </is>
    </nc>
  </rcc>
</revisions>
</file>

<file path=xl/revisions/revisionLog6.xml><?xml version="1.0" encoding="utf-8"?>
<revisions xmlns="http://schemas.openxmlformats.org/spreadsheetml/2006/main" xmlns:r="http://schemas.openxmlformats.org/officeDocument/2006/relationships">
  <rcc rId="23" ua="false" sId="6">
    <nc r="A165" t="inlineStr">
      <is>
        <r>
          <rPr>
            <sz val="11"/>
            <rFont val="Calibri"/>
            <family val="2"/>
            <charset val="1"/>
          </rPr>
          <t xml:space="preserve">Склад шоковой заморозки (1 этаж )</t>
        </r>
      </is>
    </nc>
  </rcc>
  <rcc rId="24" ua="false" sId="6">
    <oc r="C165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65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</revisions>
</file>

<file path=xl/revisions/revisionLog60.xml><?xml version="1.0" encoding="utf-8"?>
<revisions xmlns="http://schemas.openxmlformats.org/spreadsheetml/2006/main" xmlns:r="http://schemas.openxmlformats.org/officeDocument/2006/relationships">
  <rcc rId="1320" ua="false" sId="6">
    <nc r="A125" t="inlineStr">
      <is>
        <r>
          <rPr>
            <sz val="11"/>
            <rFont val="Calibri"/>
            <family val="2"/>
            <charset val="1"/>
          </rPr>
          <t xml:space="preserve">Тримминг (1 этаж )</t>
        </r>
      </is>
    </nc>
  </rcc>
  <rcc rId="1321" ua="false" sId="6">
    <oc r="D125" t="n">
      <v>7</v>
    </oc>
    <nc r="D125" t="n">
      <v>6</v>
    </nc>
  </rcc>
</revisions>
</file>

<file path=xl/revisions/revisionLog61.xml><?xml version="1.0" encoding="utf-8"?>
<revisions xmlns="http://schemas.openxmlformats.org/spreadsheetml/2006/main" xmlns:r="http://schemas.openxmlformats.org/officeDocument/2006/relationships">
  <rcc rId="1322" ua="false" sId="6">
    <oc r="D151" t="n">
      <v>8.9</v>
    </oc>
    <nc r="D151" t="n">
      <v>9.1</v>
    </nc>
  </rcc>
  <rcc rId="1323" ua="false" sId="6">
    <oc r="D153" t="n">
      <v>6</v>
    </oc>
    <nc r="D153" t="n">
      <v>11</v>
    </nc>
  </rcc>
</revisions>
</file>

<file path=xl/revisions/revisionLog62.xml><?xml version="1.0" encoding="utf-8"?>
<revisions xmlns="http://schemas.openxmlformats.org/spreadsheetml/2006/main" xmlns:r="http://schemas.openxmlformats.org/officeDocument/2006/relationships">
  <rcc rId="1324" ua="false" sId="3">
    <oc r="B9" t="inlineStr">
      <is>
        <r>
          <rPr>
            <sz val="11"/>
            <rFont val="Calibri"/>
            <family val="2"/>
            <charset val="1"/>
          </rPr>
          <t xml:space="preserve">Общее количество КИУ/ИМ/Ж, шт</t>
        </r>
      </is>
    </oc>
    <nc r="B9" t="inlineStr">
      <is>
        <r>
          <rPr>
            <sz val="11"/>
            <rFont val="Calibri"/>
            <family val="2"/>
            <charset val="1"/>
          </rPr>
          <t xml:space="preserve">Общее количество КИУ/ИМ, шт</t>
        </r>
      </is>
    </nc>
  </rcc>
  <rcc rId="1325" ua="false" sId="1"/>
  <rcc rId="1326" ua="false" sId="1"/>
  <rcc rId="1327" ua="false" sId="1"/>
  <rcc rId="1328" ua="false" sId="1"/>
  <rcc rId="1329" ua="false" sId="1"/>
  <rcc rId="1330" ua="false" sId="1"/>
  <rcc rId="1331" ua="false" sId="1"/>
  <rcc rId="1332" ua="false" sId="3">
    <nc r="G17" t="n">
      <v>10</v>
    </nc>
  </rcc>
  <rcc rId="1333" ua="false" sId="3">
    <nc r="F17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334" ua="false" sId="3">
    <nc r="D17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1335" ua="false" sId="3">
    <nc r="C17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nc>
  </rcc>
  <rcc rId="1336" ua="false" sId="3">
    <nc r="B17" t="e">
      <f>[4]'Акт сдачи-приемки'!A18</f>
    </nc>
  </rcc>
  <rcc rId="1337" ua="false" sId="1"/>
  <rcc rId="1338" ua="false" sId="1"/>
  <rcc rId="1339" ua="false" sId="1"/>
  <rcc rId="1340" ua="false" sId="1"/>
  <rcc rId="1341" ua="false" sId="1"/>
  <rcc rId="1342" ua="false" sId="1"/>
  <rcc rId="1343" ua="false" sId="1"/>
  <rcc rId="1344" ua="false" sId="1"/>
  <rcc rId="1345" ua="false" sId="1"/>
  <rcc rId="1346" ua="false" sId="1"/>
  <rcc rId="1347" ua="false" sId="1"/>
  <rcc rId="1348" ua="false" sId="1"/>
  <rcc rId="1349" ua="false" sId="1"/>
  <rcc rId="1350" ua="false" sId="1"/>
  <rcc rId="1351" ua="false" sId="1"/>
  <rcc rId="1352" ua="false" sId="1"/>
  <rcc rId="1353" ua="false" sId="1"/>
  <rcc rId="1354" ua="false" sId="1"/>
  <rcc rId="1355" ua="false" sId="1"/>
  <rcc rId="1356" ua="false" sId="1"/>
  <rcc rId="1357" ua="false" sId="1"/>
  <rcc rId="1358" ua="false" sId="1"/>
  <rcc rId="1359" ua="false" sId="1"/>
  <rcc rId="1360" ua="false" sId="1"/>
  <rcc rId="1361" ua="false" sId="1"/>
  <rcc rId="1362" ua="false" sId="1"/>
  <rcc rId="1363" ua="false" sId="1"/>
  <rcc rId="1364" ua="false" sId="1"/>
  <rcc rId="1365" ua="false" sId="1"/>
  <rcc rId="1366" ua="false" sId="1"/>
  <rcc rId="1367" ua="false" sId="1"/>
  <rcc rId="1368" ua="false" sId="1"/>
  <rcc rId="1369" ua="false" sId="1"/>
  <rcc rId="1370" ua="false" sId="1"/>
  <rcc rId="1371" ua="false" sId="1"/>
  <rcc rId="1372" ua="false" sId="1"/>
  <rcc rId="1373" ua="false" sId="1"/>
  <rcc rId="1374" ua="false" sId="1"/>
  <rcc rId="1375" ua="false" sId="1"/>
  <rcc rId="1376" ua="false" sId="1"/>
  <rcc rId="1377" ua="false" sId="1"/>
  <rcc rId="1378" ua="false" sId="1"/>
  <rcc rId="1379" ua="false" sId="1"/>
  <rcc rId="1380" ua="false" sId="1"/>
  <rcc rId="1381" ua="false" sId="1"/>
  <rcc rId="1382" ua="false" sId="1"/>
  <rcc rId="1383" ua="false" sId="1"/>
  <rcc rId="1384" ua="false" sId="1"/>
  <rcc rId="1385" ua="false" sId="1"/>
  <rcc rId="1386" ua="false" sId="1"/>
  <rcc rId="1387" ua="false" sId="1"/>
  <rcc rId="1388" ua="false" sId="1"/>
  <rcc rId="1389" ua="false" sId="1"/>
  <rcc rId="1390" ua="false" sId="1"/>
  <rcc rId="1391" ua="false" sId="1"/>
  <rcc rId="1392" ua="false" sId="1"/>
  <rcc rId="1393" ua="false" sId="1"/>
  <rcc rId="1394" ua="false" sId="1"/>
  <rcc rId="1395" ua="false" sId="1"/>
  <rcc rId="1396" ua="false" sId="1"/>
  <rcc rId="1397" ua="false" sId="1"/>
  <rcc rId="1398" ua="false" sId="1"/>
  <rcc rId="1399" ua="false" sId="1"/>
  <rcc rId="1400" ua="false" sId="1"/>
  <rcc rId="1401" ua="false" sId="1"/>
  <rcc rId="1402" ua="false" sId="1"/>
  <rcc rId="1403" ua="false" sId="1"/>
  <rcc rId="1404" ua="false" sId="1"/>
  <rcc rId="1405" ua="false" sId="1"/>
  <rcc rId="1406" ua="false" sId="1"/>
  <rcc rId="1407" ua="false" sId="1"/>
  <rcc rId="1408" ua="false" sId="1"/>
  <rcc rId="1409" ua="false" sId="1"/>
  <rcc rId="1410" ua="false" sId="1"/>
  <rcc rId="1411" ua="false" sId="1"/>
  <rcc rId="1412" ua="false" sId="1"/>
  <rcc rId="1413" ua="false" sId="1"/>
  <rcc rId="1414" ua="false" sId="1"/>
  <rcc rId="1415" ua="false" sId="1"/>
  <rcc rId="1416" ua="false" sId="1"/>
  <rcc rId="1417" ua="false" sId="1"/>
  <rcc rId="1418" ua="false" sId="1"/>
  <rcc rId="1419" ua="false" sId="1"/>
  <rcc rId="1420" ua="false" sId="1"/>
  <rcc rId="1421" ua="false" sId="1"/>
  <rcc rId="1422" ua="false" sId="1"/>
  <rcc rId="1423" ua="false" sId="1"/>
  <rcc rId="1424" ua="false" sId="1"/>
  <rcc rId="1425" ua="false" sId="1"/>
  <rcc rId="1426" ua="false" sId="1"/>
  <rcc rId="1427" ua="false" sId="1"/>
  <rcc rId="1428" ua="false" sId="1"/>
  <rcc rId="1429" ua="false" sId="1"/>
  <rcc rId="1430" ua="false" sId="1"/>
  <rcc rId="1431" ua="false" sId="1"/>
  <rcc rId="1432" ua="false" sId="1"/>
  <rcc rId="1433" ua="false" sId="1"/>
  <rcc rId="1434" ua="false" sId="1"/>
  <rcc rId="1435" ua="false" sId="1"/>
  <rcc rId="1436" ua="false" sId="1"/>
  <rcc rId="1437" ua="false" sId="1"/>
  <rcc rId="1438" ua="false" sId="1"/>
  <rcc rId="1439" ua="false" sId="1"/>
  <rcc rId="1440" ua="false" sId="1"/>
  <rcc rId="1441" ua="false" sId="1"/>
  <rcc rId="1442" ua="false" sId="1"/>
  <rcc rId="1443" ua="false" sId="1"/>
  <rcc rId="1444" ua="false" sId="1"/>
  <rcc rId="1445" ua="false" sId="6">
    <nc r="L139" t="inlineStr">
      <is>
        <r>
          <rPr>
            <sz val="11"/>
            <rFont val="Calibri"/>
            <family val="2"/>
            <charset val="1"/>
          </rPr>
          <t xml:space="preserve">Замена клеевой пластины</t>
        </r>
      </is>
    </nc>
  </rcc>
  <rcc rId="1446" ua="false" sId="6">
    <nc r="K139" t="n">
      <v>0</v>
    </nc>
  </rcc>
  <rcc rId="1447" ua="false" sId="6">
    <nc r="J139" t="n">
      <v>0</v>
    </nc>
  </rcc>
  <rcc rId="1448" ua="false" sId="6">
    <nc r="I139" t="n">
      <v>0</v>
    </nc>
  </rcc>
  <rcc rId="1449" ua="false" sId="6">
    <nc r="H139" t="n">
      <v>0</v>
    </nc>
  </rcc>
  <rcc rId="1450" ua="false" sId="6">
    <nc r="G139" t="n">
      <v>0</v>
    </nc>
  </rcc>
  <rcc rId="1451" ua="false" sId="6">
    <nc r="F139" t="n">
      <v>2</v>
    </nc>
  </rcc>
  <rcc rId="1452" ua="false" sId="6">
    <nc r="E139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nc>
  </rcc>
  <rcc rId="1453" ua="false" sId="1"/>
  <rcc rId="1454" ua="false" sId="6">
    <nc r="C139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1455" ua="false" sId="6">
    <nc r="B139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nc>
  </rcc>
  <rcc rId="1456" ua="false" sId="1"/>
  <rcc rId="1457" ua="false" sId="6">
    <nc r="A139" t="inlineStr">
      <is>
        <r>
          <rPr>
            <sz val="11"/>
            <rFont val="Calibri"/>
            <family val="2"/>
            <charset val="1"/>
          </rPr>
          <t xml:space="preserve">Столовая</t>
        </r>
      </is>
    </nc>
  </rcc>
  <rcc rId="1458" ua="false" sId="6">
    <nc r="F141" t="n">
      <v>9</v>
    </nc>
  </rcc>
  <rcc rId="1459" ua="false" sId="6">
    <nc r="C141" t="inlineStr">
      <is>
        <r>
          <rPr>
            <sz val="11"/>
            <rFont val="Calibri"/>
            <family val="2"/>
            <charset val="1"/>
          </rPr>
          <t xml:space="preserve">ИМ</t>
        </r>
      </is>
    </nc>
  </rcc>
  <rcc rId="1460" ua="false" sId="6">
    <nc r="B141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nc>
  </rcc>
  <rcc rId="1461" ua="false" sId="1"/>
  <rcc rId="1462" ua="false" sId="6">
    <nc r="A141" t="inlineStr">
      <is>
        <r>
          <rPr>
            <sz val="11"/>
            <rFont val="Calibri"/>
            <family val="2"/>
            <charset val="1"/>
          </rPr>
          <t xml:space="preserve">Итого средств учета ползающих насекомых</t>
        </r>
      </is>
    </nc>
  </rcc>
</revisions>
</file>

<file path=xl/revisions/revisionLog63.xml><?xml version="1.0" encoding="utf-8"?>
<revisions xmlns="http://schemas.openxmlformats.org/spreadsheetml/2006/main" xmlns:r="http://schemas.openxmlformats.org/officeDocument/2006/relationships">
  <rrc rId="1463" ua="false" sId="6" eol="0" ref="114:114" action="insertRow"/>
  <rcc rId="1464" ua="false" sId="6">
    <nc r="A114" t="inlineStr">
      <is>
        <r>
          <rPr>
            <sz val="11"/>
            <rFont val="Calibri"/>
            <family val="2"/>
            <charset val="1"/>
          </rPr>
          <t xml:space="preserve">Цех упаковки и дожиловки (2 этаж)</t>
        </r>
      </is>
    </nc>
  </rcc>
</revisions>
</file>

<file path=xl/revisions/revisionLog64.xml><?xml version="1.0" encoding="utf-8"?>
<revisions xmlns="http://schemas.openxmlformats.org/spreadsheetml/2006/main" xmlns:r="http://schemas.openxmlformats.org/officeDocument/2006/relationships">
  <rcc rId="1465" ua="false" sId="6">
    <nc r="G28" t="n">
      <v>0</v>
    </nc>
  </rcc>
  <rcc rId="1466" ua="false" sId="6">
    <nc r="H28" t="n">
      <v>0</v>
    </nc>
  </rcc>
  <rcc rId="1467" ua="false" sId="6">
    <nc r="I28" t="n">
      <v>0</v>
    </nc>
  </rcc>
  <rcc rId="1468" ua="false" sId="6">
    <nc r="J28" t="n">
      <v>0</v>
    </nc>
  </rcc>
  <rcc rId="1469" ua="false" sId="6">
    <nc r="K28" t="n">
      <v>0</v>
    </nc>
  </rcc>
  <rcc rId="1470" ua="false" sId="6">
    <nc r="L28" t="n">
      <v>0</v>
    </nc>
  </rcc>
  <rcc rId="1471" ua="false" sId="6">
    <oc r="F86" t="e">
      <f>F23+F24+F25+F26+#REF!</f>
    </oc>
    <nc r="F86" t="e">
      <f>F23+F24+F25+F26+#REF!+F28</f>
    </nc>
  </rcc>
  <rcc rId="1472" ua="false" sId="5">
    <nc r="B281" t="inlineStr">
      <is>
        <r>
          <rPr>
            <sz val="11"/>
            <rFont val="Calibri"/>
            <family val="2"/>
            <charset val="1"/>
          </rPr>
          <t xml:space="preserve">Приемка сырья (1 этаж )</t>
        </r>
      </is>
    </nc>
  </rcc>
</revisions>
</file>

<file path=xl/revisions/revisionLog65.xml><?xml version="1.0" encoding="utf-8"?>
<revisions xmlns="http://schemas.openxmlformats.org/spreadsheetml/2006/main" xmlns:r="http://schemas.openxmlformats.org/officeDocument/2006/relationships">
  <rcc rId="1473" ua="false" sId="5">
    <oc r="C358" t="n">
      <v>9</v>
    </oc>
    <nc r="C358" t="n">
      <v>1</v>
    </nc>
  </rcc>
  <rcc rId="1474" ua="false" sId="5">
    <oc r="C358" t="n">
      <v>10</v>
    </oc>
    <nc r="C358" t="n">
      <v>1</v>
    </nc>
  </rcc>
</revisions>
</file>

<file path=xl/revisions/revisionLog66.xml><?xml version="1.0" encoding="utf-8"?>
<revisions xmlns="http://schemas.openxmlformats.org/spreadsheetml/2006/main" xmlns:r="http://schemas.openxmlformats.org/officeDocument/2006/relationships">
  <rcc rId="1475" ua="false" sId="6">
    <oc r="A8" t="inlineStr">
      <is>
        <r>
          <rPr>
            <sz val="11"/>
            <rFont val="Calibri"/>
            <family val="2"/>
            <charset val="1"/>
          </rPr>
          <t xml:space="preserve">Раздевалки (2 этаж )</t>
        </r>
      </is>
    </oc>
    <nc r="A8"/>
  </rcc>
  <rcc rId="1476" ua="false" sId="6">
    <oc r="A21" t="inlineStr">
      <is>
        <r>
          <rPr>
            <sz val="11"/>
            <rFont val="Calibri"/>
            <family val="2"/>
            <charset val="1"/>
          </rPr>
          <t xml:space="preserve">Комната приема пищи (2 этаж )</t>
        </r>
      </is>
    </oc>
    <nc r="A21"/>
  </rcc>
  <rcc rId="1477" ua="false" sId="6">
    <oc r="A22" t="inlineStr">
      <is>
        <r>
          <rPr>
            <sz val="11"/>
            <rFont val="Calibri"/>
            <family val="2"/>
            <charset val="1"/>
          </rPr>
          <t xml:space="preserve">Коридор (2 этаж )</t>
        </r>
      </is>
    </oc>
    <nc r="A22"/>
  </rcc>
  <rcc rId="1478" ua="false" sId="6">
    <oc r="A23" t="inlineStr">
      <is>
        <r>
          <rPr>
            <sz val="11"/>
            <rFont val="Calibri"/>
            <family val="2"/>
            <charset val="1"/>
          </rPr>
          <t xml:space="preserve">Комната приема пищи (2 этаж )</t>
        </r>
      </is>
    </oc>
    <nc r="A23"/>
  </rcc>
  <rcc rId="1479" ua="false" sId="6">
    <oc r="A59" t="inlineStr">
      <is>
        <r>
          <rPr>
            <sz val="11"/>
            <rFont val="Calibri"/>
            <family val="2"/>
            <charset val="1"/>
          </rPr>
          <t xml:space="preserve">Цех стейков (2 этаж )</t>
        </r>
      </is>
    </oc>
    <nc r="A59"/>
  </rcc>
  <rcc rId="1480" ua="false" sId="6">
    <oc r="A61" t="inlineStr">
      <is>
        <r>
          <rPr>
            <sz val="11"/>
            <rFont val="Calibri"/>
            <family val="2"/>
            <charset val="1"/>
          </rPr>
          <t xml:space="preserve">Зона Хранения (2 этаж )</t>
        </r>
      </is>
    </oc>
    <nc r="A61"/>
  </rcc>
  <rcc rId="1481" ua="false" sId="6">
    <oc r="A64" t="inlineStr">
      <is>
        <r>
          <rPr>
            <sz val="11"/>
            <rFont val="Calibri"/>
            <family val="2"/>
            <charset val="1"/>
          </rPr>
          <t xml:space="preserve">Зона хранения (1 этаж )</t>
        </r>
      </is>
    </oc>
    <nc r="A64"/>
  </rcc>
  <rcc rId="1482" ua="false" sId="6">
    <oc r="A65" t="inlineStr">
      <is>
        <r>
          <rPr>
            <sz val="11"/>
            <rFont val="Calibri"/>
            <family val="2"/>
            <charset val="1"/>
          </rPr>
          <t xml:space="preserve">Зона хранения ( 1 этаж )</t>
        </r>
      </is>
    </oc>
    <nc r="A65"/>
  </rcc>
  <rcc rId="1483" ua="false" sId="6">
    <oc r="A65" t="inlineStr">
      <is>
        <r>
          <rPr>
            <sz val="11"/>
            <rFont val="Calibri"/>
            <family val="2"/>
            <charset val="1"/>
          </rPr>
          <t xml:space="preserve">Тримминг (1 этаж )</t>
        </r>
      </is>
    </oc>
    <nc r="A65"/>
  </rcc>
  <rcc rId="1484" ua="false" sId="6">
    <oc r="A66" t="inlineStr">
      <is>
        <r>
          <rPr>
            <sz val="11"/>
            <rFont val="Calibri"/>
            <family val="2"/>
            <charset val="1"/>
          </rPr>
          <t xml:space="preserve">Тримминг (1 этаж )</t>
        </r>
      </is>
    </oc>
    <nc r="A66"/>
  </rcc>
  <rcc rId="1485" ua="false" sId="6">
    <oc r="A77" t="inlineStr">
      <is>
        <r>
          <rPr>
            <sz val="11"/>
            <rFont val="Calibri"/>
            <family val="2"/>
            <charset val="1"/>
          </rPr>
          <t xml:space="preserve">Иньекторная ( 1 этаж )</t>
        </r>
      </is>
    </oc>
    <nc r="A77"/>
  </rcc>
  <rcc rId="1486" ua="false" sId="6">
    <oc r="A79" t="inlineStr">
      <is>
        <r>
          <rPr>
            <sz val="11"/>
            <rFont val="Calibri"/>
            <family val="2"/>
            <charset val="1"/>
          </rPr>
          <t xml:space="preserve">Цех жиловки (1 этаж )</t>
        </r>
      </is>
    </oc>
    <nc r="A79"/>
  </rcc>
  <rcc rId="1487" ua="false" sId="6">
    <oc r="A80" t="inlineStr">
      <is>
        <r>
          <rPr>
            <sz val="11"/>
            <rFont val="Calibri"/>
            <family val="2"/>
            <charset val="1"/>
          </rPr>
          <t xml:space="preserve">Цех жиловки (1 этаж )</t>
        </r>
      </is>
    </oc>
    <nc r="A80"/>
  </rcc>
  <rcc rId="1488" ua="false" sId="6">
    <oc r="A83" t="inlineStr">
      <is>
        <r>
          <rPr>
            <sz val="11"/>
            <rFont val="Calibri"/>
            <family val="2"/>
            <charset val="1"/>
          </rPr>
          <t xml:space="preserve">Приемка сырья (1 этаж)</t>
        </r>
      </is>
    </oc>
    <nc r="A83"/>
  </rcc>
  <rcc rId="1489" ua="false" sId="6">
    <oc r="A85" t="inlineStr">
      <is>
        <r>
          <rPr>
            <sz val="11"/>
            <rFont val="Calibri"/>
            <family val="2"/>
            <charset val="1"/>
          </rPr>
          <t xml:space="preserve">Зона упаковки (1 этаж )</t>
        </r>
      </is>
    </oc>
    <nc r="A85"/>
  </rcc>
  <rcc rId="1490" ua="false" sId="6">
    <oc r="A86" t="inlineStr">
      <is>
        <r>
          <rPr>
            <sz val="11"/>
            <rFont val="Calibri"/>
            <family val="2"/>
            <charset val="1"/>
          </rPr>
          <t xml:space="preserve">Зона упаковки (1 этаж )</t>
        </r>
      </is>
    </oc>
    <nc r="A86"/>
  </rcc>
  <rcc rId="1491" ua="false" sId="6">
    <oc r="A88" t="inlineStr">
      <is>
        <r>
          <rPr>
            <sz val="11"/>
            <rFont val="Calibri"/>
            <family val="2"/>
            <charset val="1"/>
          </rPr>
          <t xml:space="preserve">Зона выгрузки (1 этаж )</t>
        </r>
      </is>
    </oc>
    <nc r="A88"/>
  </rcc>
  <rcc rId="1492" ua="false" sId="6">
    <oc r="A89" t="inlineStr">
      <is>
        <r>
          <rPr>
            <sz val="11"/>
            <rFont val="Calibri"/>
            <family val="2"/>
            <charset val="1"/>
          </rPr>
          <t xml:space="preserve">Склад шоковой заморозки (1 этаж)</t>
        </r>
      </is>
    </oc>
    <nc r="A89"/>
  </rcc>
  <rcc rId="1493" ua="false" sId="6">
    <oc r="A91" t="inlineStr">
      <is>
        <r>
          <rPr>
            <sz val="11"/>
            <rFont val="Calibri"/>
            <family val="2"/>
            <charset val="1"/>
          </rPr>
          <t xml:space="preserve">Склад шоковой заморозки (1 этаж)</t>
        </r>
      </is>
    </oc>
    <nc r="A91"/>
  </rcc>
  <rcc rId="1494" ua="false" sId="6">
    <oc r="A92" t="inlineStr">
      <is>
        <r>
          <rPr>
            <sz val="11"/>
            <rFont val="Calibri"/>
            <family val="2"/>
            <charset val="1"/>
          </rPr>
          <t xml:space="preserve">Контур здания</t>
        </r>
      </is>
    </oc>
    <nc r="A92"/>
  </rcc>
  <rcc rId="1495" ua="false" sId="6">
    <oc r="A92" t="inlineStr">
      <is>
        <r>
          <rPr>
            <sz val="11"/>
            <rFont val="Calibri"/>
            <family val="2"/>
            <charset val="1"/>
          </rPr>
          <t xml:space="preserve">Территория СГП камера хранения</t>
        </r>
      </is>
    </oc>
    <nc r="A92"/>
  </rcc>
  <rcc rId="1496" ua="false" sId="6">
    <oc r="A92" t="inlineStr">
      <is>
        <r>
          <rPr>
            <sz val="11"/>
            <rFont val="Calibri"/>
            <family val="2"/>
            <charset val="1"/>
          </rPr>
          <t xml:space="preserve">Территория СГП  </t>
        </r>
      </is>
    </oc>
    <nc r="A92"/>
  </rcc>
  <rcc rId="1497" ua="false" sId="6">
    <nc r="A8" t="inlineStr">
      <is>
        <r>
          <rPr>
            <sz val="11"/>
            <rFont val="Calibri"/>
            <family val="2"/>
            <charset val="1"/>
          </rPr>
          <t xml:space="preserve">Раздевалки (2 этаж)</t>
        </r>
      </is>
    </nc>
  </rcc>
</revisions>
</file>

<file path=xl/revisions/revisionLog67.xml><?xml version="1.0" encoding="utf-8"?>
<revisions xmlns="http://schemas.openxmlformats.org/spreadsheetml/2006/main" xmlns:r="http://schemas.openxmlformats.org/officeDocument/2006/relationships">
  <rcc rId="1498" ua="false" sId="6">
    <oc r="D104" t="inlineStr">
      <is>
        <r>
          <rPr>
            <sz val="11"/>
            <rFont val="Calibri"/>
            <family val="2"/>
            <charset val="1"/>
          </rPr>
          <t xml:space="preserve">1,2,3,4,5,6</t>
        </r>
      </is>
    </oc>
    <nc r="D104" t="inlineStr">
      <is>
        <r>
          <rPr>
            <sz val="11"/>
            <rFont val="Calibri"/>
            <family val="2"/>
            <charset val="1"/>
          </rPr>
          <t xml:space="preserve">1,2,3,4,5,6,7,8,9</t>
        </r>
      </is>
    </nc>
  </rcc>
  <rcc rId="1499" ua="false" sId="6">
    <oc r="F104" t="n">
      <v>6</v>
    </oc>
    <nc r="F104" t="n">
      <v>9</v>
    </nc>
  </rcc>
</revisions>
</file>

<file path=xl/revisions/revisionLog68.xml><?xml version="1.0" encoding="utf-8"?>
<revisions xmlns="http://schemas.openxmlformats.org/spreadsheetml/2006/main" xmlns:r="http://schemas.openxmlformats.org/officeDocument/2006/relationships">
  <rcc rId="1500" ua="false" sId="6">
    <oc r="F125" t="e">
      <f>F104+F107+F112+#REF!+F119+F122+F122</f>
    </oc>
    <nc r="F125" t="e">
      <f>F120+F119+F118+F117+F115+F113+#REF!+F112+F111+F108+F107+F104+F102</f>
    </nc>
  </rcc>
  <rcc rId="1501" ua="false" sId="6">
    <oc r="F127" t="n">
      <f>F40+F120</f>
    </oc>
    <nc r="F127" t="n">
      <f>F122+F123</f>
    </nc>
  </rcc>
  <rcc rId="1502" ua="false" sId="6">
    <oc r="F56" t="n">
      <v>2</v>
    </oc>
    <nc r="F56" t="n">
      <v>1</v>
    </nc>
  </rcc>
</revisions>
</file>

<file path=xl/revisions/revisionLog69.xml><?xml version="1.0" encoding="utf-8"?>
<revisions xmlns="http://schemas.openxmlformats.org/spreadsheetml/2006/main" xmlns:r="http://schemas.openxmlformats.org/officeDocument/2006/relationships">
  <rcc rId="1503" ua="false" sId="4">
    <nc r="E4" t="n">
      <v>4</v>
    </nc>
  </rcc>
  <rcc rId="1504" ua="false" sId="4">
    <nc r="E5" t="n">
      <v>2</v>
    </nc>
  </rcc>
  <rcc rId="1505" ua="false" sId="4">
    <nc r="E6" t="n">
      <v>1</v>
    </nc>
  </rcc>
  <rcc rId="1506" ua="false" sId="4">
    <nc r="E7" t="n">
      <v>1</v>
    </nc>
  </rcc>
  <rcc rId="1507" ua="false" sId="4">
    <nc r="E8" t="n">
      <v>1</v>
    </nc>
  </rcc>
  <rcc rId="1508" ua="false" sId="4">
    <nc r="E9" t="n">
      <v>2</v>
    </nc>
  </rcc>
  <rcc rId="1509" ua="false" sId="4">
    <nc r="E10" t="n">
      <v>1</v>
    </nc>
  </rcc>
  <rcc rId="1510" ua="false" sId="4">
    <nc r="E11" t="n">
      <v>1</v>
    </nc>
  </rcc>
  <rcc rId="1511" ua="false" sId="4">
    <nc r="E12" t="n">
      <v>1</v>
    </nc>
  </rcc>
  <rcc rId="1512" ua="false" sId="4">
    <nc r="E13" t="n">
      <v>1</v>
    </nc>
  </rcc>
  <rcc rId="1513" ua="false" sId="4">
    <nc r="E14" t="n">
      <v>2</v>
    </nc>
  </rcc>
  <rcc rId="1514" ua="false" sId="4">
    <nc r="E15" t="n">
      <v>1</v>
    </nc>
  </rcc>
  <rcc rId="1515" ua="false" sId="4">
    <nc r="E16" t="n">
      <v>1</v>
    </nc>
  </rcc>
  <rcc rId="1516" ua="false" sId="4">
    <nc r="E17" t="n">
      <v>1</v>
    </nc>
  </rcc>
  <rcc rId="1517" ua="false" sId="4">
    <nc r="E18" t="n">
      <v>4</v>
    </nc>
  </rcc>
  <rcc rId="1518" ua="false" sId="4">
    <nc r="E19" t="n">
      <v>3</v>
    </nc>
  </rcc>
  <rcc rId="1519" ua="false" sId="4">
    <nc r="E20" t="n">
      <v>1</v>
    </nc>
  </rcc>
  <rcc rId="1520" ua="false" sId="4">
    <nc r="E21" t="n">
      <v>1</v>
    </nc>
  </rcc>
  <rcc rId="1521" ua="false" sId="4">
    <nc r="E22" t="n">
      <v>1</v>
    </nc>
  </rcc>
  <rcc rId="1522" ua="false" sId="4">
    <nc r="E23" t="n">
      <v>1</v>
    </nc>
  </rcc>
  <rcc rId="1523" ua="false" sId="4">
    <nc r="E24" t="n">
      <v>2</v>
    </nc>
  </rcc>
  <rcc rId="1524" ua="false" sId="4">
    <nc r="E25" t="n">
      <v>1</v>
    </nc>
  </rcc>
  <rcc rId="1525" ua="false" sId="4">
    <nc r="E26" t="n">
      <v>2</v>
    </nc>
  </rcc>
  <rcc rId="1526" ua="false" sId="4">
    <nc r="E27" t="n">
      <v>7</v>
    </nc>
  </rcc>
  <rcc rId="1527" ua="false" sId="4">
    <nc r="E34" t="n">
      <v>6</v>
    </nc>
  </rcc>
  <rcc rId="1528" ua="false" sId="4">
    <oc r="F4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4"/>
  </rcc>
  <rcc rId="1529" ua="false" sId="4">
    <oc r="F5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5"/>
  </rcc>
  <rcc rId="1530" ua="false" sId="4">
    <oc r="F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6"/>
  </rcc>
  <rcc rId="1531" ua="false" sId="4">
    <oc r="F7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7"/>
  </rcc>
  <rcc rId="1532" ua="false" sId="4">
    <oc r="F8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8"/>
  </rcc>
  <rcc rId="1533" ua="false" sId="4">
    <oc r="F9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9"/>
  </rcc>
  <rcc rId="1534" ua="false" sId="4">
    <oc r="F10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10"/>
  </rcc>
  <rcc rId="1535" ua="false" sId="4">
    <oc r="F11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11"/>
  </rcc>
  <rcc rId="1536" ua="false" sId="4">
    <oc r="F12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12"/>
  </rcc>
  <rcc rId="1537" ua="false" sId="4">
    <oc r="F13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13"/>
  </rcc>
  <rcc rId="1538" ua="false" sId="4">
    <oc r="F14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14"/>
  </rcc>
  <rcc rId="1539" ua="false" sId="4">
    <oc r="F15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15"/>
  </rcc>
  <rcc rId="1540" ua="false" sId="4">
    <oc r="F1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16"/>
  </rcc>
  <rcc rId="1541" ua="false" sId="4">
    <oc r="F17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17"/>
  </rcc>
  <rcc rId="1542" ua="false" sId="4">
    <oc r="F18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18"/>
  </rcc>
  <rcc rId="1543" ua="false" sId="4">
    <oc r="F19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19"/>
  </rcc>
  <rcc rId="1544" ua="false" sId="4">
    <oc r="F20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0"/>
  </rcc>
  <rcc rId="1545" ua="false" sId="4">
    <oc r="F21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1"/>
  </rcc>
  <rcc rId="1546" ua="false" sId="4">
    <oc r="F22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2"/>
  </rcc>
  <rcc rId="1547" ua="false" sId="4">
    <oc r="F23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3"/>
  </rcc>
  <rcc rId="1548" ua="false" sId="4">
    <oc r="F24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4"/>
  </rcc>
  <rcc rId="1549" ua="false" sId="4">
    <oc r="F25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5"/>
  </rcc>
  <rcc rId="1550" ua="false" sId="4">
    <nc r="F4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51" ua="false" sId="4">
    <nc r="F5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52" ua="false" sId="4">
    <nc r="F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53" ua="false" sId="4">
    <nc r="F7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54" ua="false" sId="4">
    <nc r="F8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55" ua="false" sId="4">
    <nc r="F9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56" ua="false" sId="4">
    <nc r="F10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57" ua="false" sId="4">
    <nc r="F11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58" ua="false" sId="4">
    <nc r="F12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59" ua="false" sId="4">
    <nc r="F13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60" ua="false" sId="4">
    <nc r="F14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61" ua="false" sId="4">
    <nc r="F15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62" ua="false" sId="4">
    <nc r="F1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63" ua="false" sId="4">
    <nc r="F17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64" ua="false" sId="4">
    <nc r="F18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65" ua="false" sId="4">
    <nc r="F19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66" ua="false" sId="4">
    <nc r="F20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67" ua="false" sId="4">
    <nc r="F21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68" ua="false" sId="4">
    <nc r="F22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69" ua="false" sId="4">
    <nc r="F23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70" ua="false" sId="4">
    <nc r="F24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71" ua="false" sId="4">
    <nc r="F25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72" ua="false" sId="4">
    <nc r="F2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73" ua="false" sId="4">
    <nc r="F27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74" ua="false" sId="4">
    <nc r="F34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575" ua="false" sId="4">
    <nc r="G26" t="n">
      <f>G4</f>
    </nc>
  </rcc>
  <rcc rId="1576" ua="false" sId="4">
    <nc r="G27" t="n">
      <f>G4</f>
    </nc>
  </rcc>
  <rcc rId="1577" ua="false" sId="4">
    <nc r="G34" t="n">
      <f>G4</f>
    </nc>
  </rcc>
</revisions>
</file>

<file path=xl/revisions/revisionLog7.xml><?xml version="1.0" encoding="utf-8"?>
<revisions xmlns="http://schemas.openxmlformats.org/spreadsheetml/2006/main" xmlns:r="http://schemas.openxmlformats.org/officeDocument/2006/relationships">
  <rcc rId="25" ua="false" sId="6">
    <oc r="A24" t="inlineStr">
      <is>
        <r>
          <rPr>
            <sz val="11"/>
            <rFont val="Calibri"/>
            <family val="2"/>
            <charset val="1"/>
          </rPr>
          <t xml:space="preserve">Коридор (1 этаж )</t>
        </r>
      </is>
    </oc>
    <nc r="A24" t="inlineStr">
      <is>
        <r>
          <rPr>
            <sz val="11"/>
            <rFont val="Calibri"/>
            <family val="2"/>
            <charset val="1"/>
          </rPr>
          <t xml:space="preserve">Коридор (2 этаж )</t>
        </r>
      </is>
    </nc>
  </rcc>
</revisions>
</file>

<file path=xl/revisions/revisionLog70.xml><?xml version="1.0" encoding="utf-8"?>
<revisions xmlns="http://schemas.openxmlformats.org/spreadsheetml/2006/main" xmlns:r="http://schemas.openxmlformats.org/officeDocument/2006/relationships">
  <rcc rId="1578" ua="false" sId="5">
    <nc r="A282" t="n">
      <v>5</v>
    </nc>
  </rcc>
  <rcc rId="1579" ua="false" sId="5">
    <oc r="D282" t="n">
      <v>1</v>
    </oc>
    <nc r="D282" t="n">
      <v>2</v>
    </nc>
  </rcc>
  <rcc rId="1580" ua="false" sId="5">
    <oc r="C282" t="n">
      <v>9.1</v>
    </oc>
    <nc r="C282" t="n">
      <v>10.9</v>
    </nc>
  </rcc>
  <rcc rId="1581" ua="false" sId="5">
    <oc r="B282" t="inlineStr">
      <is>
        <r>
          <rPr>
            <sz val="11"/>
            <rFont val="Calibri"/>
            <family val="2"/>
            <charset val="1"/>
          </rPr>
          <t xml:space="preserve">Зона упаковки (1 этаж )</t>
        </r>
      </is>
    </oc>
    <nc r="B282"/>
  </rcc>
  <rcc rId="1582" ua="false" sId="5">
    <nc r="G282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1583" ua="false" sId="5">
    <nc r="F282" t="n">
      <v>0</v>
    </nc>
  </rcc>
  <rcc rId="1584" ua="false" sId="5">
    <nc r="E282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585" ua="false" sId="5">
    <nc r="E282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586" ua="false" sId="5">
    <oc r="C282" t="n">
      <v>1</v>
    </oc>
    <nc r="C282" t="n">
      <v>11</v>
    </nc>
  </rcc>
  <rcc rId="1587" ua="false" sId="5">
    <oc r="D282" t="n">
      <v>2</v>
    </oc>
    <nc r="D282" t="n">
      <v>1</v>
    </nc>
  </rcc>
  <rcc rId="1588" ua="false" sId="5">
    <oc r="B282" t="inlineStr">
      <is>
        <r>
          <rPr>
            <sz val="11"/>
            <rFont val="Calibri"/>
            <family val="2"/>
            <charset val="1"/>
          </rPr>
          <t xml:space="preserve">Зона выгрузки (1 этаж )</t>
        </r>
      </is>
    </oc>
    <nc r="B282"/>
  </rcc>
  <rcc rId="1589" ua="false" sId="5">
    <nc r="G282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1590" ua="false" sId="5">
    <nc r="F282" t="n">
      <v>0</v>
    </nc>
  </rcc>
  <rcc rId="1591" ua="false" sId="5">
    <nc r="E282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592" ua="false" sId="5">
    <nc r="A282" t="n">
      <v>8</v>
    </nc>
  </rcc>
  <rcc rId="1593" ua="false" sId="5">
    <nc r="A282" t="n">
      <v>8</v>
    </nc>
  </rcc>
  <rcc rId="1594" ua="false" sId="5">
    <nc r="A282" t="n">
      <v>2</v>
    </nc>
  </rcc>
  <rcc rId="1595" ua="false" sId="5">
    <oc r="C282" t="n">
      <v>1</v>
    </oc>
    <nc r="C282" t="n">
      <v>7</v>
    </nc>
  </rcc>
  <rcc rId="1596" ua="false" sId="5">
    <nc r="D282" t="n">
      <v>1</v>
    </nc>
  </rcc>
  <rcc rId="1597" ua="false" sId="5">
    <oc r="B282" t="inlineStr">
      <is>
        <r>
          <rPr>
            <sz val="11"/>
            <rFont val="Calibri"/>
            <family val="2"/>
            <charset val="1"/>
          </rPr>
          <t xml:space="preserve">Склад шоковой заморозки (1 этаж)</t>
        </r>
      </is>
    </oc>
    <nc r="B282"/>
  </rcc>
  <rcc rId="1598" ua="false" sId="5">
    <nc r="G282" t="inlineStr">
      <is>
        <r>
          <rPr>
            <sz val="11"/>
            <rFont val="Calibri"/>
            <family val="2"/>
            <charset val="1"/>
          </rPr>
          <t xml:space="preserve">оч</t>
        </r>
      </is>
    </nc>
  </rcc>
  <rcc rId="1599" ua="false" sId="5">
    <nc r="F282" t="n">
      <v>0</v>
    </nc>
  </rcc>
  <rcc rId="1600" ua="false" sId="5">
    <nc r="E282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01" ua="false" sId="5">
    <nc r="E282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02" ua="false" sId="5">
    <oc r="B282" t="inlineStr">
      <is>
        <r>
          <rPr>
            <sz val="11"/>
            <rFont val="Calibri"/>
            <family val="2"/>
            <charset val="1"/>
          </rPr>
          <t xml:space="preserve">Участок шаурмы</t>
        </r>
      </is>
    </oc>
    <nc r="B282" t="inlineStr">
      <is>
        <r>
          <rPr>
            <sz val="11"/>
            <rFont val="Calibri"/>
            <family val="2"/>
            <charset val="1"/>
          </rPr>
          <t xml:space="preserve">Тримминг (1 этаж )</t>
        </r>
      </is>
    </nc>
  </rcc>
  <rcc rId="1603" ua="false" sId="5">
    <oc r="C282" t="n">
      <v>1</v>
    </oc>
    <nc r="C282" t="n">
      <v>6</v>
    </nc>
  </rcc>
  <rcc rId="1604" ua="false" sId="5">
    <nc r="A282" t="n">
      <v>6</v>
    </nc>
  </rcc>
  <rcc rId="1605" ua="false" sId="5">
    <oc r="D282" t="n">
      <v>1</v>
    </oc>
    <nc r="D282"/>
  </rcc>
  <rcc rId="1606" ua="false" sId="5">
    <oc r="E282" t="inlineStr">
      <is>
        <r>
          <rPr>
            <sz val="11"/>
            <rFont val="Calibri"/>
            <family val="2"/>
            <charset val="1"/>
          </rPr>
          <t xml:space="preserve">-</t>
        </r>
      </is>
    </oc>
    <nc r="E282"/>
  </rcc>
  <rcc rId="1607" ua="false" sId="5">
    <oc r="F282" t="n">
      <v>0</v>
    </oc>
    <nc r="F282"/>
  </rcc>
  <rcc rId="1608" ua="false" sId="5">
    <oc r="G282" t="inlineStr">
      <is>
        <r>
          <rPr>
            <sz val="11"/>
            <rFont val="Calibri"/>
            <family val="2"/>
            <charset val="1"/>
          </rPr>
          <t xml:space="preserve">оч</t>
        </r>
      </is>
    </oc>
    <nc r="G282"/>
  </rcc>
  <rcc rId="1609" ua="false" sId="5">
    <oc r="G282" t="inlineStr">
      <is>
        <r>
          <rPr>
            <sz val="11"/>
            <rFont val="Calibri"/>
            <family val="2"/>
            <charset val="1"/>
          </rPr>
          <t xml:space="preserve">оч</t>
        </r>
      </is>
    </oc>
    <nc r="G282"/>
  </rcc>
  <rcc rId="1610" ua="false" sId="5">
    <oc r="D282" t="e">
      <f>D25+D29+D30+D60+D280+D281+#REF!+#REF!+#REF!</f>
    </oc>
    <nc r="D282" t="n">
      <f>D25+D29+D30+D60+D280+D281</f>
    </nc>
  </rcc>
</revisions>
</file>

<file path=xl/revisions/revisionLog71.xml><?xml version="1.0" encoding="utf-8"?>
<revisions xmlns="http://schemas.openxmlformats.org/spreadsheetml/2006/main" xmlns:r="http://schemas.openxmlformats.org/officeDocument/2006/relationships">
  <rcc rId="1611" ua="false" sId="2">
    <oc r="D16" t="e">
      <f>[2]'контрол лист'!F26</f>
    </oc>
    <nc r="D16" t="e">
      <f>[6]'контрол лист'!F26</f>
    </nc>
  </rcc>
  <rcc rId="1612" ua="false" sId="2">
    <oc r="D17" t="e">
      <f>[2]'контрол лист'!F27</f>
    </oc>
    <nc r="D17" t="e">
      <f>[6]'контрол лист'!F27</f>
    </nc>
  </rcc>
  <rcc rId="1613" ua="false" sId="2">
    <oc r="D19" t="e">
      <f>[2]'контрол лист'!F28</f>
    </oc>
    <nc r="D19" t="e">
      <f>[6]'контрол лист'!F28</f>
    </nc>
  </rcc>
</revisions>
</file>

<file path=xl/revisions/revisionLog72.xml><?xml version="1.0" encoding="utf-8"?>
<revisions xmlns="http://schemas.openxmlformats.org/spreadsheetml/2006/main" xmlns:r="http://schemas.openxmlformats.org/officeDocument/2006/relationships">
  <rcc rId="1614" ua="false" sId="6">
    <nc r="A132" t="inlineStr">
      <is>
        <r>
          <rPr>
            <sz val="11"/>
            <rFont val="Calibri"/>
            <family val="2"/>
            <charset val="1"/>
          </rPr>
          <t xml:space="preserve">Иньекторная (1 этаж )</t>
        </r>
      </is>
    </nc>
  </rcc>
  <rcc rId="1615" ua="false" sId="6">
    <oc r="C132" t="inlineStr">
      <is>
        <r>
          <rPr>
            <sz val="11"/>
            <rFont val="Calibri"/>
            <family val="2"/>
            <charset val="1"/>
          </rPr>
          <t xml:space="preserve">ИМ</t>
        </r>
      </is>
    </oc>
    <nc r="C132" t="inlineStr">
      <is>
        <r>
          <rPr>
            <sz val="11"/>
            <rFont val="Calibri"/>
            <family val="2"/>
            <charset val="1"/>
          </rPr>
          <t xml:space="preserve">КиИУ</t>
        </r>
      </is>
    </nc>
  </rcc>
  <rcc rId="1616" ua="false" sId="6">
    <oc r="C132" t="inlineStr">
      <is>
        <r>
          <rPr>
            <sz val="11"/>
            <rFont val="Calibri"/>
            <family val="2"/>
            <charset val="1"/>
          </rPr>
          <t xml:space="preserve">КиИУ</t>
        </r>
      </is>
    </oc>
    <nc r="C132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1617" ua="false" sId="6">
    <nc r="A133" t="inlineStr">
      <is>
        <r>
          <rPr>
            <sz val="11"/>
            <rFont val="Calibri"/>
            <family val="2"/>
            <charset val="1"/>
          </rPr>
          <t xml:space="preserve">Цех жиловки (1  этаж)</t>
        </r>
      </is>
    </nc>
  </rcc>
  <rcc rId="1618" ua="false" sId="6">
    <oc r="C133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C133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</revisions>
</file>

<file path=xl/revisions/revisionLog73.xml><?xml version="1.0" encoding="utf-8"?>
<revisions xmlns="http://schemas.openxmlformats.org/spreadsheetml/2006/main" xmlns:r="http://schemas.openxmlformats.org/officeDocument/2006/relationships">
  <rcc rId="1619" ua="false" sId="6">
    <nc r="C141" t="n">
      <v>5.6</v>
    </nc>
  </rcc>
  <rcc rId="1620" ua="false" sId="6">
    <nc r="D141" t="n">
      <v>5.6</v>
    </nc>
  </rcc>
  <rcc rId="1621" ua="false" sId="6">
    <nc r="E141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622" ua="false" sId="6">
    <nc r="F141" t="n">
      <v>2</v>
    </nc>
  </rcc>
  <rcc rId="1623" ua="false" sId="6">
    <nc r="G141" t="n">
      <v>0</v>
    </nc>
  </rcc>
  <rcc rId="1624" ua="false" sId="6">
    <nc r="H141" t="n">
      <v>0</v>
    </nc>
  </rcc>
  <rcc rId="1625" ua="false" sId="6">
    <nc r="I141" t="n">
      <v>0</v>
    </nc>
  </rcc>
  <rcc rId="1626" ua="false" sId="6">
    <nc r="J141" t="n">
      <v>0</v>
    </nc>
  </rcc>
  <rcc rId="1627" ua="false" sId="6">
    <nc r="K141" t="n">
      <v>0</v>
    </nc>
  </rcc>
  <rcc rId="1628" ua="false" sId="6">
    <nc r="L141" t="n">
      <v>0</v>
    </nc>
  </rcc>
</revisions>
</file>

<file path=xl/revisions/revisionLog74.xml><?xml version="1.0" encoding="utf-8"?>
<revisions xmlns="http://schemas.openxmlformats.org/spreadsheetml/2006/main" xmlns:r="http://schemas.openxmlformats.org/officeDocument/2006/relationships">
  <rcc rId="1629" ua="false" sId="2">
    <oc r="C21" t="inlineStr">
      <is>
        <r>
          <rPr>
            <sz val="11"/>
            <rFont val="Calibri"/>
            <family val="2"/>
            <charset val="1"/>
          </rPr>
          <t xml:space="preserve">РОСС RU Д-RU.РА01.В.15826/22</t>
        </r>
      </is>
    </oc>
    <nc r="C21" t="inlineStr">
      <is>
        <r>
          <rPr>
            <sz val="11"/>
            <rFont val="Calibri"/>
            <family val="2"/>
            <charset val="1"/>
          </rPr>
          <t xml:space="preserve">РОСС RU Д-RU.РА01.В 12540/24</t>
        </r>
      </is>
    </nc>
  </rcc>
</revisions>
</file>

<file path=xl/revisions/revisionLog75.xml><?xml version="1.0" encoding="utf-8"?>
<revisions xmlns="http://schemas.openxmlformats.org/spreadsheetml/2006/main" xmlns:r="http://schemas.openxmlformats.org/officeDocument/2006/relationships">
  <rcc rId="1630" ua="false" sId="6">
    <oc r="A80" t="inlineStr">
      <is>
        <r>
          <rPr>
            <sz val="11"/>
            <rFont val="Calibri"/>
            <family val="2"/>
            <charset val="1"/>
          </rPr>
          <t xml:space="preserve">Зона хранения (1 этаЖ )</t>
        </r>
      </is>
    </oc>
    <nc r="A80" t="inlineStr">
      <is>
        <r>
          <rPr>
            <sz val="11"/>
            <rFont val="Calibri"/>
            <family val="2"/>
            <charset val="1"/>
          </rPr>
          <t xml:space="preserve">Зона хранения (1 этаж )</t>
        </r>
      </is>
    </nc>
  </rcc>
  <rcc rId="1631" ua="false" sId="6">
    <nc r="B80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632" ua="false" sId="6">
    <nc r="C80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1633" ua="false" sId="6">
    <nc r="D80" t="inlineStr">
      <is>
        <r>
          <rPr>
            <sz val="11"/>
            <rFont val="Calibri"/>
            <family val="2"/>
            <charset val="1"/>
          </rPr>
          <t xml:space="preserve">3,4,5,9,10</t>
        </r>
      </is>
    </nc>
  </rcc>
  <rcc rId="1634" ua="false" sId="6">
    <nc r="F80" t="n">
      <v>5</v>
    </nc>
  </rcc>
  <rcc rId="1635" ua="false" sId="6">
    <nc r="E80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</revisions>
</file>

<file path=xl/revisions/revisionLog76.xml><?xml version="1.0" encoding="utf-8"?>
<revisions xmlns="http://schemas.openxmlformats.org/spreadsheetml/2006/main" xmlns:r="http://schemas.openxmlformats.org/officeDocument/2006/relationships">
  <rcc rId="1636" ua="false" sId="1">
    <oc r="C8" t="inlineStr">
      <is>
        <r>
          <rPr>
            <sz val="11"/>
            <rFont val="Calibri"/>
            <family val="2"/>
            <charset val="1"/>
          </rPr>
          <t xml:space="preserve">1 раз в месяц</t>
        </r>
      </is>
    </oc>
    <nc r="C8" t="inlineStr">
      <is>
        <r>
          <rPr>
            <sz val="11"/>
            <rFont val="Calibri"/>
            <family val="2"/>
            <charset val="1"/>
          </rPr>
          <t xml:space="preserve">2 раз в месяц</t>
        </r>
      </is>
    </nc>
  </rcc>
  <rcc rId="1637" ua="false" sId="1">
    <oc r="C9" t="inlineStr">
      <is>
        <r>
          <rPr>
            <sz val="11"/>
            <rFont val="Calibri"/>
            <family val="2"/>
            <charset val="1"/>
          </rPr>
          <t xml:space="preserve">1 раз в месяц</t>
        </r>
      </is>
    </oc>
    <nc r="C9" t="inlineStr">
      <is>
        <r>
          <rPr>
            <sz val="11"/>
            <rFont val="Calibri"/>
            <family val="2"/>
            <charset val="1"/>
          </rPr>
          <t xml:space="preserve">2 раз в месяц</t>
        </r>
      </is>
    </nc>
  </rcc>
</revisions>
</file>

<file path=xl/revisions/revisionLog77.xml><?xml version="1.0" encoding="utf-8"?>
<revisions xmlns="http://schemas.openxmlformats.org/spreadsheetml/2006/main" xmlns:r="http://schemas.openxmlformats.org/officeDocument/2006/relationships">
  <rcc rId="1638" ua="false" sId="6">
    <nc r="A9" t="inlineStr">
      <is>
        <r>
          <rPr>
            <sz val="11"/>
            <rFont val="Calibri"/>
            <family val="2"/>
            <charset val="1"/>
          </rPr>
          <t xml:space="preserve">Раздевалки (2 этаж )</t>
        </r>
      </is>
    </nc>
  </rcc>
  <rcc rId="1639" ua="false" sId="6">
    <nc r="B9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640" ua="false" sId="6">
    <nc r="C9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</revisions>
</file>

<file path=xl/revisions/revisionLog78.xml><?xml version="1.0" encoding="utf-8"?>
<revisions xmlns="http://schemas.openxmlformats.org/spreadsheetml/2006/main" xmlns:r="http://schemas.openxmlformats.org/officeDocument/2006/relationships">
  <rcc rId="1641" ua="false" sId="6">
    <nc r="E9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642" ua="false" sId="6">
    <nc r="F96" t="n">
      <v>1</v>
    </nc>
  </rcc>
  <rcc rId="1643" ua="false" sId="6">
    <nc r="G96" t="n">
      <v>0</v>
    </nc>
  </rcc>
  <rcc rId="1644" ua="false" sId="6">
    <nc r="H96" t="n">
      <v>0</v>
    </nc>
  </rcc>
  <rcc rId="1645" ua="false" sId="6">
    <nc r="I96" t="n">
      <v>0</v>
    </nc>
  </rcc>
  <rcc rId="1646" ua="false" sId="6">
    <nc r="J96" t="n">
      <v>0</v>
    </nc>
  </rcc>
  <rcc rId="1647" ua="false" sId="6">
    <nc r="K96" t="n">
      <v>0</v>
    </nc>
  </rcc>
</revisions>
</file>

<file path=xl/revisions/revisionLog79.xml><?xml version="1.0" encoding="utf-8"?>
<revisions xmlns="http://schemas.openxmlformats.org/spreadsheetml/2006/main" xmlns:r="http://schemas.openxmlformats.org/officeDocument/2006/relationships">
  <rcc rId="1648" ua="false" sId="3">
    <oc r="F16" t="e">
      <f>[5]'контрол лист'!F25</f>
    </oc>
    <nc r="F16" t="n">
      <v>18</v>
    </nc>
  </rcc>
  <rcc rId="1649" ua="false" sId="3">
    <oc r="G17" t="n">
      <v>10</v>
    </oc>
    <nc r="G17" t="n">
      <v>8</v>
    </nc>
  </rcc>
</revisions>
</file>

<file path=xl/revisions/revisionLog8.xml><?xml version="1.0" encoding="utf-8"?>
<revisions xmlns="http://schemas.openxmlformats.org/spreadsheetml/2006/main" xmlns:r="http://schemas.openxmlformats.org/officeDocument/2006/relationships">
  <rcc rId="26" ua="false" sId="6">
    <nc r="A180" t="inlineStr">
      <is>
        <r>
          <rPr>
            <sz val="11"/>
            <rFont val="Calibri"/>
            <family val="2"/>
            <charset val="1"/>
          </rPr>
          <t xml:space="preserve">Цех жиловки</t>
        </r>
      </is>
    </nc>
  </rcc>
  <rcc rId="27" ua="false" sId="6">
    <nc r="B180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28" ua="false" sId="6">
    <nc r="C180" t="inlineStr">
      <is>
        <r>
          <rPr>
            <sz val="11"/>
            <rFont val="Calibri"/>
            <family val="2"/>
            <charset val="1"/>
          </rPr>
          <t xml:space="preserve">ИМ</t>
        </r>
      </is>
    </nc>
  </rcc>
  <rcc rId="29" ua="false" sId="6">
    <nc r="D180" t="n">
      <v>7</v>
    </nc>
  </rcc>
  <rcc rId="30" ua="false" sId="6">
    <nc r="E180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31" ua="false" sId="6">
    <nc r="F180" t="n">
      <v>1</v>
    </nc>
  </rcc>
  <rcc rId="32" ua="false" sId="6">
    <nc r="G180" t="n">
      <v>0</v>
    </nc>
  </rcc>
  <rcc rId="33" ua="false" sId="6">
    <nc r="H180" t="n">
      <v>0</v>
    </nc>
  </rcc>
  <rcc rId="34" ua="false" sId="6">
    <nc r="I180" t="n">
      <v>0</v>
    </nc>
  </rcc>
  <rcc rId="35" ua="false" sId="6">
    <nc r="J180" t="n">
      <v>0</v>
    </nc>
  </rcc>
  <rcc rId="36" ua="false" sId="6">
    <nc r="K180" t="n">
      <v>0</v>
    </nc>
  </rcc>
  <rcc rId="37" ua="false" sId="6">
    <nc r="L180" t="n">
      <v>0</v>
    </nc>
  </rcc>
  <rcc rId="38" ua="false" sId="6">
    <nc r="A181" t="inlineStr">
      <is>
        <r>
          <rPr>
            <sz val="11"/>
            <rFont val="Calibri"/>
            <family val="2"/>
            <charset val="1"/>
          </rPr>
          <t xml:space="preserve">Цех жиловки</t>
        </r>
      </is>
    </nc>
  </rcc>
  <rcc rId="39" ua="false" sId="6">
    <oc r="A180" t="inlineStr">
      <is>
        <r>
          <rPr>
            <sz val="11"/>
            <rFont val="Calibri"/>
            <family val="2"/>
            <charset val="1"/>
          </rPr>
          <t xml:space="preserve">Цех жиловки</t>
        </r>
      </is>
    </oc>
    <nc r="A180" t="inlineStr">
      <is>
        <r>
          <rPr>
            <sz val="11"/>
            <rFont val="Calibri"/>
            <family val="2"/>
            <charset val="1"/>
          </rPr>
          <t xml:space="preserve">Цех жиловки (1 этаж )</t>
        </r>
      </is>
    </nc>
  </rcc>
</revisions>
</file>

<file path=xl/revisions/revisionLog80.xml><?xml version="1.0" encoding="utf-8"?>
<revisions xmlns="http://schemas.openxmlformats.org/spreadsheetml/2006/main" xmlns:r="http://schemas.openxmlformats.org/officeDocument/2006/relationships">
  <rcc rId="1650" ua="false" sId="6">
    <nc r="A100" t="inlineStr">
      <is>
        <r>
          <rPr>
            <sz val="11"/>
            <rFont val="Calibri"/>
            <family val="2"/>
            <charset val="1"/>
          </rPr>
          <t xml:space="preserve">Склад шоковой заморозки (1 этаж)</t>
        </r>
      </is>
    </nc>
  </rcc>
  <rcc rId="1651" ua="false" sId="6">
    <nc r="B100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652" ua="false" sId="6">
    <nc r="C100" t="inlineStr">
      <is>
        <r>
          <rPr>
            <sz val="11"/>
            <rFont val="Calibri"/>
            <family val="2"/>
            <charset val="1"/>
          </rPr>
          <t xml:space="preserve">КИУ</t>
        </r>
      </is>
    </nc>
  </rcc>
  <rcc rId="1653" ua="false" sId="6">
    <nc r="D100" t="n">
      <v>13.14</v>
    </nc>
  </rcc>
  <rcc rId="1654" ua="false" sId="6">
    <nc r="E100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655" ua="false" sId="6">
    <nc r="F100" t="n">
      <v>2</v>
    </nc>
  </rcc>
  <rcc rId="1656" ua="false" sId="6">
    <nc r="G100" t="n">
      <v>0</v>
    </nc>
  </rcc>
  <rcc rId="1657" ua="false" sId="6">
    <nc r="H100" t="n">
      <v>0</v>
    </nc>
  </rcc>
  <rcc rId="1658" ua="false" sId="6">
    <nc r="I100" t="n">
      <v>0</v>
    </nc>
  </rcc>
  <rcc rId="1659" ua="false" sId="6">
    <nc r="J100" t="n">
      <v>0</v>
    </nc>
  </rcc>
  <rcc rId="1660" ua="false" sId="6">
    <nc r="K100" t="n">
      <v>0</v>
    </nc>
  </rcc>
  <rcc rId="1661" ua="false" sId="6">
    <nc r="L100" t="n">
      <v>0</v>
    </nc>
  </rcc>
  <rcc rId="1662" ua="false" sId="6">
    <nc r="A101" t="inlineStr">
      <is>
        <r>
          <rPr>
            <sz val="11"/>
            <rFont val="Calibri"/>
            <family val="2"/>
            <charset val="1"/>
          </rPr>
          <t xml:space="preserve">Склад шоковой заморозки (1 этаж)</t>
        </r>
      </is>
    </nc>
  </rcc>
  <rcc rId="1663" ua="false" sId="6">
    <nc r="B101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664" ua="false" sId="6">
    <nc r="C101" t="inlineStr">
      <is>
        <r>
          <rPr>
            <sz val="11"/>
            <rFont val="Calibri"/>
            <family val="2"/>
            <charset val="1"/>
          </rPr>
          <t xml:space="preserve">ИЛ </t>
        </r>
      </is>
    </nc>
  </rcc>
</revisions>
</file>

<file path=xl/revisions/revisionLog81.xml><?xml version="1.0" encoding="utf-8"?>
<revisions xmlns="http://schemas.openxmlformats.org/spreadsheetml/2006/main" xmlns:r="http://schemas.openxmlformats.org/officeDocument/2006/relationships">
  <rrc rId="1665" ua="false" sId="5" eol="0" ref="227:227" action="insertRow"/>
  <rrc rId="1666" ua="false" sId="5" eol="0" ref="82:82" action="insertRow"/>
  <rcc rId="1667" ua="false" sId="5">
    <oc r="A70" t="n">
      <v>6</v>
    </oc>
    <nc r="A70" t="n">
      <v>1</v>
    </nc>
  </rcc>
  <rcc rId="1668" ua="false" sId="5">
    <oc r="A71" t="n">
      <v>7</v>
    </oc>
    <nc r="A71" t="n">
      <v>2</v>
    </nc>
  </rcc>
  <rcc rId="1669" ua="false" sId="5">
    <oc r="A72" t="n">
      <v>2</v>
    </oc>
    <nc r="A72" t="n">
      <v>3</v>
    </nc>
  </rcc>
  <rcc rId="1670" ua="false" sId="5">
    <oc r="A74" t="n">
      <v>13</v>
    </oc>
    <nc r="A74" t="n">
      <v>4</v>
    </nc>
  </rcc>
  <rcc rId="1671" ua="false" sId="5">
    <oc r="A76" t="n">
      <v>17</v>
    </oc>
    <nc r="A76" t="n">
      <v>5</v>
    </nc>
  </rcc>
  <rcc rId="1672" ua="false" sId="5">
    <nc r="A82" t="n">
      <v>6</v>
    </nc>
  </rcc>
  <rcc rId="1673" ua="false" sId="5">
    <nc r="A133" t="n">
      <v>7</v>
    </nc>
  </rcc>
  <rcc rId="1674" ua="false" sId="5">
    <nc r="A137" t="n">
      <v>8</v>
    </nc>
  </rcc>
  <rcc rId="1675" ua="false" sId="5">
    <oc r="B70" t="n">
      <v>3</v>
    </oc>
    <nc r="B70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76" ua="false" sId="5">
    <oc r="B71" t="n">
      <v>2</v>
    </oc>
    <nc r="B71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77" ua="false" sId="5">
    <oc r="B72" t="n">
      <v>4</v>
    </oc>
    <nc r="B72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78" ua="false" sId="5">
    <oc r="B74" t="n">
      <v>5</v>
    </oc>
    <nc r="B74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79" ua="false" sId="5">
    <oc r="B76" t="n">
      <v>1</v>
    </oc>
    <nc r="B76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80" ua="false" sId="5">
    <nc r="B82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81" ua="false" sId="5">
    <nc r="B133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82" ua="false" sId="5">
    <nc r="B137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83" ua="false" sId="5">
    <oc r="C70" t="n">
      <v>2</v>
    </oc>
    <nc r="C70" t="inlineStr">
      <is>
        <r>
          <rPr>
            <sz val="11"/>
            <rFont val="Calibri"/>
            <family val="2"/>
            <charset val="1"/>
          </rPr>
          <t xml:space="preserve">--</t>
        </r>
      </is>
    </nc>
  </rcc>
  <rcc rId="1684" ua="false" sId="5">
    <oc r="C70" t="inlineStr">
      <is>
        <r>
          <rPr>
            <sz val="11"/>
            <rFont val="Calibri"/>
            <family val="2"/>
            <charset val="1"/>
          </rPr>
          <t xml:space="preserve">--</t>
        </r>
      </is>
    </oc>
    <nc r="C70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85" ua="false" sId="5">
    <oc r="C71" t="n">
      <v>1</v>
    </oc>
    <nc r="C71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86" ua="false" sId="5">
    <nc r="C82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87" ua="false" sId="5">
    <nc r="C133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88" ua="false" sId="5">
    <nc r="C137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89" ua="false" sId="5">
    <nc r="D82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90" ua="false" sId="5">
    <nc r="D133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91" ua="false" sId="5">
    <nc r="D137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92" ua="false" sId="5">
    <nc r="E82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93" ua="false" sId="5">
    <nc r="E133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94" ua="false" sId="5">
    <nc r="E137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95" ua="false" sId="5">
    <nc r="F82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96" ua="false" sId="5">
    <nc r="F133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  <rcc rId="1697" ua="false" sId="5">
    <nc r="F137" t="inlineStr">
      <is>
        <r>
          <rPr>
            <sz val="11"/>
            <rFont val="Calibri"/>
            <family val="2"/>
            <charset val="1"/>
          </rPr>
          <t xml:space="preserve">-</t>
        </r>
      </is>
    </nc>
  </rcc>
</revisions>
</file>

<file path=xl/revisions/revisionLog82.xml><?xml version="1.0" encoding="utf-8"?>
<revisions xmlns="http://schemas.openxmlformats.org/spreadsheetml/2006/main" xmlns:r="http://schemas.openxmlformats.org/officeDocument/2006/relationships">
  <rcc rId="1698" ua="false" sId="6">
    <nc r="D101" t="n">
      <v>8</v>
    </nc>
  </rcc>
  <rcc rId="1699" ua="false" sId="6">
    <nc r="E101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700" ua="false" sId="6">
    <nc r="F101" t="n">
      <v>1</v>
    </nc>
  </rcc>
  <rcc rId="1701" ua="false" sId="6">
    <nc r="G101" t="n">
      <v>0</v>
    </nc>
  </rcc>
  <rcc rId="1702" ua="false" sId="6">
    <nc r="H101" t="n">
      <v>0</v>
    </nc>
  </rcc>
  <rcc rId="1703" ua="false" sId="6">
    <nc r="I101" t="n">
      <v>0</v>
    </nc>
  </rcc>
  <rcc rId="1704" ua="false" sId="6">
    <nc r="J101" t="n">
      <v>0</v>
    </nc>
  </rcc>
  <rcc rId="1705" ua="false" sId="6">
    <nc r="K101" t="n">
      <v>0</v>
    </nc>
  </rcc>
  <rcc rId="1706" ua="false" sId="6">
    <nc r="L101" t="n">
      <v>0</v>
    </nc>
  </rcc>
</revisions>
</file>

<file path=xl/revisions/revisionLog83.xml><?xml version="1.0" encoding="utf-8"?>
<revisions xmlns="http://schemas.openxmlformats.org/spreadsheetml/2006/main" xmlns:r="http://schemas.openxmlformats.org/officeDocument/2006/relationships">
  <rcc rId="1707" ua="false" sId="6">
    <nc r="A102" t="inlineStr">
      <is>
        <r>
          <rPr>
            <sz val="11"/>
            <rFont val="Calibri"/>
            <family val="2"/>
            <charset val="1"/>
          </rPr>
          <t xml:space="preserve">Контур знания</t>
        </r>
      </is>
    </nc>
  </rcc>
  <rcc rId="1708" ua="false" sId="6">
    <nc r="B102" t="inlineStr">
      <is>
        <r>
          <rPr>
            <sz val="11"/>
            <rFont val="Calibri"/>
            <family val="2"/>
            <charset val="1"/>
          </rPr>
          <t xml:space="preserve">2 контур</t>
        </r>
      </is>
    </nc>
  </rcc>
  <rcc rId="1709" ua="false" sId="6">
    <oc r="A102" t="inlineStr">
      <is>
        <r>
          <rPr>
            <sz val="11"/>
            <rFont val="Calibri"/>
            <family val="2"/>
            <charset val="1"/>
          </rPr>
          <t xml:space="preserve">Контур знания</t>
        </r>
      </is>
    </oc>
    <nc r="A102" t="inlineStr">
      <is>
        <r>
          <rPr>
            <sz val="11"/>
            <rFont val="Calibri"/>
            <family val="2"/>
            <charset val="1"/>
          </rPr>
          <t xml:space="preserve">Контур здания</t>
        </r>
      </is>
    </nc>
  </rcc>
</revisions>
</file>

<file path=xl/revisions/revisionLog84.xml><?xml version="1.0" encoding="utf-8"?>
<revisions xmlns="http://schemas.openxmlformats.org/spreadsheetml/2006/main" xmlns:r="http://schemas.openxmlformats.org/officeDocument/2006/relationships">
  <rcc rId="1710" ua="false" sId="2">
    <nc r="B4" t="inlineStr">
      <is>
        <r>
          <rPr>
            <sz val="11"/>
            <rFont val="Calibri"/>
            <family val="2"/>
            <charset val="1"/>
          </rPr>
          <t xml:space="preserve">ООО МП «Зоринский»</t>
        </r>
      </is>
    </nc>
  </rcc>
</revisions>
</file>

<file path=xl/revisions/revisionLog85.xml><?xml version="1.0" encoding="utf-8"?>
<revisions xmlns="http://schemas.openxmlformats.org/spreadsheetml/2006/main" xmlns:r="http://schemas.openxmlformats.org/officeDocument/2006/relationships">
  <rcc rId="1711" ua="false" sId="5">
    <nc r="J299" t="inlineStr">
      <is>
        <r>
          <rPr>
            <sz val="11"/>
            <rFont val="Calibri"/>
            <family val="2"/>
            <charset val="1"/>
          </rPr>
          <t xml:space="preserve">Комната приема пищи (2 этаж )</t>
        </r>
      </is>
    </nc>
  </rcc>
  <rcc rId="1712" ua="false" sId="5">
    <nc r="J299" t="inlineStr">
      <is>
        <r>
          <rPr>
            <sz val="11"/>
            <rFont val="Calibri"/>
            <family val="2"/>
            <charset val="1"/>
          </rPr>
          <t xml:space="preserve">Цех стейков (2 этаж )</t>
        </r>
      </is>
    </nc>
  </rcc>
  <rcc rId="1713" ua="false" sId="5">
    <nc r="J299" t="inlineStr">
      <is>
        <r>
          <rPr>
            <sz val="11"/>
            <rFont val="Calibri"/>
            <family val="2"/>
            <charset val="1"/>
          </rPr>
          <t xml:space="preserve">Тримминг (1 этаж )</t>
        </r>
      </is>
    </nc>
  </rcc>
  <rcc rId="1714" ua="false" sId="5">
    <nc r="J299" t="inlineStr">
      <is>
        <r>
          <rPr>
            <sz val="11"/>
            <rFont val="Calibri"/>
            <family val="2"/>
            <charset val="1"/>
          </rPr>
          <t xml:space="preserve">Цех жиловки (1 этаж )</t>
        </r>
      </is>
    </nc>
  </rcc>
  <rcc rId="1715" ua="false" sId="5">
    <nc r="J300" t="inlineStr">
      <is>
        <r>
          <rPr>
            <sz val="11"/>
            <rFont val="Calibri"/>
            <family val="2"/>
            <charset val="1"/>
          </rPr>
          <t xml:space="preserve">Приемка сырья (1 этаж)</t>
        </r>
      </is>
    </nc>
  </rcc>
  <rcc rId="1716" ua="false" sId="5">
    <nc r="J301" t="inlineStr">
      <is>
        <r>
          <rPr>
            <sz val="11"/>
            <rFont val="Calibri"/>
            <family val="2"/>
            <charset val="1"/>
          </rPr>
          <t xml:space="preserve">Зона упаковки (1 этаж )</t>
        </r>
      </is>
    </nc>
  </rcc>
  <rcc rId="1717" ua="false" sId="5">
    <nc r="J299" t="inlineStr">
      <is>
        <r>
          <rPr>
            <sz val="11"/>
            <rFont val="Calibri"/>
            <family val="2"/>
            <charset val="1"/>
          </rPr>
          <t xml:space="preserve">Зона выгрузки (1 этаж )</t>
        </r>
      </is>
    </nc>
  </rcc>
  <rcc rId="1718" ua="false" sId="5">
    <nc r="J299" t="inlineStr">
      <is>
        <r>
          <rPr>
            <sz val="11"/>
            <rFont val="Calibri"/>
            <family val="2"/>
            <charset val="1"/>
          </rPr>
          <t xml:space="preserve">Склад шоковой заморозки (1 этаж)</t>
        </r>
      </is>
    </nc>
  </rcc>
</revisions>
</file>

<file path=xl/revisions/revisionLog86.xml><?xml version="1.0" encoding="utf-8"?>
<revisions xmlns="http://schemas.openxmlformats.org/spreadsheetml/2006/main" xmlns:r="http://schemas.openxmlformats.org/officeDocument/2006/relationships">
  <rcc rId="1719" ua="false" sId="6">
    <oc r="B129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29"/>
  </rcc>
  <rcc rId="1720" ua="false" sId="6">
    <oc r="C129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29"/>
  </rcc>
  <rcc rId="1721" ua="false" sId="6">
    <oc r="D129" t="n">
      <v>24</v>
    </oc>
    <nc r="D129"/>
  </rcc>
  <rcc rId="1722" ua="false" sId="6">
    <oc r="E129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29"/>
  </rcc>
  <rcc rId="1723" ua="false" sId="6">
    <oc r="F129" t="n">
      <v>1</v>
    </oc>
    <nc r="F129"/>
  </rcc>
  <rcc rId="1724" ua="false" sId="6">
    <oc r="G129" t="n">
      <v>0</v>
    </oc>
    <nc r="G129"/>
  </rcc>
  <rcc rId="1725" ua="false" sId="6">
    <oc r="H129" t="n">
      <v>0</v>
    </oc>
    <nc r="H129"/>
  </rcc>
  <rcc rId="1726" ua="false" sId="6">
    <oc r="I129" t="n">
      <v>0</v>
    </oc>
    <nc r="I129"/>
  </rcc>
  <rcc rId="1727" ua="false" sId="6">
    <oc r="J129" t="n">
      <v>0</v>
    </oc>
    <nc r="J129"/>
  </rcc>
  <rcc rId="1728" ua="false" sId="6">
    <oc r="K129" t="n">
      <v>0</v>
    </oc>
    <nc r="K129"/>
  </rcc>
  <rcc rId="1729" ua="false" sId="6">
    <oc r="L129" t="n">
      <f>J129</f>
    </oc>
    <nc r="L129"/>
  </rcc>
  <rcc rId="1730" ua="false" sId="6">
    <oc r="A129" t="inlineStr">
      <is>
        <r>
          <rPr>
            <sz val="11"/>
            <rFont val="Calibri"/>
            <family val="2"/>
            <charset val="1"/>
          </rPr>
          <t xml:space="preserve">Контур здания</t>
        </r>
      </is>
    </oc>
    <nc r="A129"/>
  </rcc>
  <rcc rId="1731" ua="false" sId="6">
    <oc r="A129" t="inlineStr">
      <is>
        <r>
          <rPr>
            <sz val="11"/>
            <rFont val="Calibri"/>
            <family val="2"/>
            <charset val="1"/>
          </rPr>
          <t xml:space="preserve">Контур здания</t>
        </r>
      </is>
    </oc>
    <nc r="A129"/>
  </rcc>
  <rcc rId="1732" ua="false" sId="6">
    <oc r="B129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29"/>
  </rcc>
  <rcc rId="1733" ua="false" sId="6">
    <oc r="C129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29"/>
  </rcc>
  <rcc rId="1734" ua="false" sId="6">
    <oc r="D129" t="n">
      <v>25</v>
    </oc>
    <nc r="D129"/>
  </rcc>
  <rcc rId="1735" ua="false" sId="6">
    <oc r="E129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E129"/>
  </rcc>
  <rcc rId="1736" ua="false" sId="6">
    <oc r="F129" t="n">
      <v>1</v>
    </oc>
    <nc r="F129"/>
  </rcc>
  <rcc rId="1737" ua="false" sId="6">
    <oc r="G129" t="n">
      <v>0</v>
    </oc>
    <nc r="G129"/>
  </rcc>
  <rcc rId="1738" ua="false" sId="6">
    <oc r="H129" t="n">
      <v>0</v>
    </oc>
    <nc r="H129"/>
  </rcc>
  <rcc rId="1739" ua="false" sId="6">
    <oc r="I129" t="n">
      <v>0</v>
    </oc>
    <nc r="I129"/>
  </rcc>
  <rcc rId="1740" ua="false" sId="6">
    <oc r="J129" t="n">
      <v>0</v>
    </oc>
    <nc r="J129"/>
  </rcc>
  <rcc rId="1741" ua="false" sId="6">
    <oc r="K129" t="n">
      <v>0</v>
    </oc>
    <nc r="K129"/>
  </rcc>
  <rcc rId="1742" ua="false" sId="6">
    <oc r="L129" t="n">
      <f>J129</f>
    </oc>
    <nc r="L129"/>
  </rcc>
  <rcc rId="1743" ua="false" sId="6">
    <oc r="A129" t="inlineStr">
      <is>
        <r>
          <rPr>
            <sz val="11"/>
            <rFont val="Calibri"/>
            <family val="2"/>
            <charset val="1"/>
          </rPr>
          <t xml:space="preserve">Территория СГП камера хранения</t>
        </r>
      </is>
    </oc>
    <nc r="A129"/>
  </rcc>
  <rcc rId="1744" ua="false" sId="6">
    <oc r="A129" t="inlineStr">
      <is>
        <r>
          <rPr>
            <sz val="11"/>
            <rFont val="Calibri"/>
            <family val="2"/>
            <charset val="1"/>
          </rPr>
          <t xml:space="preserve">Территория СГП камера хранения</t>
        </r>
      </is>
    </oc>
    <nc r="A129"/>
  </rcc>
  <rcc rId="1745" ua="false" sId="6">
    <oc r="B129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29"/>
  </rcc>
  <rcc rId="1746" ua="false" sId="6">
    <oc r="C129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C129"/>
  </rcc>
  <rcc rId="1747" ua="false" sId="6">
    <oc r="D129" t="n">
      <v>27.28</v>
    </oc>
    <nc r="D129"/>
  </rcc>
  <rcc rId="1748" ua="false" sId="6">
    <oc r="F129" t="n">
      <v>2</v>
    </oc>
    <nc r="F129"/>
  </rcc>
  <rcc rId="1749" ua="false" sId="6">
    <oc r="G129" t="n">
      <v>0</v>
    </oc>
    <nc r="G129"/>
  </rcc>
  <rcc rId="1750" ua="false" sId="6">
    <oc r="H129" t="n">
      <v>0</v>
    </oc>
    <nc r="H129"/>
  </rcc>
  <rcc rId="1751" ua="false" sId="6">
    <oc r="I129" t="n">
      <v>0</v>
    </oc>
    <nc r="I129"/>
  </rcc>
  <rcc rId="1752" ua="false" sId="6">
    <oc r="J129" t="n">
      <v>0</v>
    </oc>
    <nc r="J129"/>
  </rcc>
  <rcc rId="1753" ua="false" sId="6">
    <oc r="K129" t="n">
      <v>0</v>
    </oc>
    <nc r="K129"/>
  </rcc>
  <rcc rId="1754" ua="false" sId="6">
    <oc r="L129" t="n">
      <v>0</v>
    </oc>
    <nc r="L129"/>
  </rcc>
  <rcc rId="1755" ua="false" sId="6">
    <oc r="E129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E129" t="inlineStr">
      <is>
        <r>
          <rPr>
            <sz val="11"/>
            <rFont val="Calibri"/>
            <family val="2"/>
            <charset val="1"/>
          </rPr>
          <t xml:space="preserve">пищевые </t>
        </r>
      </is>
    </nc>
  </rcc>
  <rcc rId="1756" ua="false" sId="6">
    <oc r="A129" t="inlineStr">
      <is>
        <r>
          <rPr>
            <sz val="11"/>
            <rFont val="Calibri"/>
            <family val="2"/>
            <charset val="1"/>
          </rPr>
          <t xml:space="preserve">Территория СГП  </t>
        </r>
      </is>
    </oc>
    <nc r="A129"/>
  </rcc>
  <rcc rId="1757" ua="false" sId="6">
    <oc r="A129" t="inlineStr">
      <is>
        <r>
          <rPr>
            <sz val="11"/>
            <rFont val="Calibri"/>
            <family val="2"/>
            <charset val="1"/>
          </rPr>
          <t xml:space="preserve">Территория СГП  </t>
        </r>
      </is>
    </oc>
    <nc r="A129"/>
  </rcc>
</revisions>
</file>

<file path=xl/revisions/revisionLog87.xml><?xml version="1.0" encoding="utf-8"?>
<revisions xmlns="http://schemas.openxmlformats.org/spreadsheetml/2006/main" xmlns:r="http://schemas.openxmlformats.org/officeDocument/2006/relationships">
  <rrc rId="1758" ua="false" sId="5" eol="0" ref="6:6" action="insertRow"/>
  <rcc rId="1759" ua="false" sId="5">
    <nc r="B6" t="inlineStr">
      <is>
        <r>
          <rPr>
            <sz val="11"/>
            <rFont val="Calibri"/>
            <family val="2"/>
            <charset val="1"/>
          </rPr>
          <t xml:space="preserve">Коридор 1 этаж</t>
        </r>
      </is>
    </nc>
  </rcc>
</revisions>
</file>

<file path=xl/revisions/revisionLog88.xml><?xml version="1.0" encoding="utf-8"?>
<revisions xmlns="http://schemas.openxmlformats.org/spreadsheetml/2006/main" xmlns:r="http://schemas.openxmlformats.org/officeDocument/2006/relationships">
  <rcc rId="1760" ua="false" sId="5">
    <oc r="B68" t="inlineStr">
      <is>
        <r>
          <rPr>
            <sz val="11"/>
            <rFont val="Calibri"/>
            <family val="2"/>
            <charset val="1"/>
          </rPr>
          <t xml:space="preserve">-</t>
        </r>
      </is>
    </oc>
    <nc r="B68" t="n">
      <v>1</v>
    </nc>
  </rcc>
  <rcc rId="1761" ua="false" sId="5">
    <oc r="C68" t="inlineStr">
      <is>
        <r>
          <rPr>
            <sz val="11"/>
            <rFont val="Calibri"/>
            <family val="2"/>
            <charset val="1"/>
          </rPr>
          <t xml:space="preserve">-</t>
        </r>
      </is>
    </oc>
    <nc r="C68" t="n">
      <v>1</v>
    </nc>
  </rcc>
  <rrc rId="1762" ua="false" sId="5" eol="0" ref="73:73" action="insertRow"/>
  <rcc rId="1763" ua="false" sId="5">
    <nc r="B73" t="n">
      <f>SUM(B64:B72)</f>
    </nc>
  </rcc>
  <rcc rId="1764" ua="false" sId="5">
    <nc r="A73" t="inlineStr">
      <is>
        <r>
          <rPr>
            <sz val="11"/>
            <rFont val="Calibri"/>
            <family val="2"/>
            <charset val="1"/>
          </rPr>
          <t xml:space="preserve">Итого:</t>
        </r>
      </is>
    </nc>
  </rcc>
  <rcc rId="1765" ua="false" sId="5">
    <nc r="C73" t="n">
      <f>SUM(C64:C72)</f>
    </nc>
  </rcc>
  <rcc rId="1766" ua="false" sId="5">
    <nc r="D73" t="n">
      <f>SUM(D64:D72)</f>
    </nc>
  </rcc>
</revisions>
</file>

<file path=xl/revisions/revisionLog89.xml><?xml version="1.0" encoding="utf-8"?>
<revisions xmlns="http://schemas.openxmlformats.org/spreadsheetml/2006/main" xmlns:r="http://schemas.openxmlformats.org/officeDocument/2006/relationships">
  <rcc rId="1767" ua="false" sId="4">
    <nc r="F51" t="inlineStr">
      <is>
        <r>
          <rPr>
            <sz val="11"/>
            <rFont val="Calibri"/>
            <family val="2"/>
            <charset val="1"/>
          </rPr>
          <t xml:space="preserve">__________/_________</t>
        </r>
      </is>
    </nc>
  </rcc>
  <rcc rId="1768" ua="false" sId="4">
    <oc r="F48" t="inlineStr">
      <is>
        <r>
          <rPr>
            <sz val="11"/>
            <rFont val="Calibri"/>
            <family val="2"/>
            <charset val="1"/>
          </rPr>
          <t xml:space="preserve">__________/_________</t>
        </r>
      </is>
    </oc>
    <nc r="F48"/>
  </rcc>
  <rcc rId="1769" ua="false" sId="4">
    <nc r="F46" t="inlineStr">
      <is>
        <r>
          <rPr>
            <sz val="11"/>
            <rFont val="Calibri"/>
            <family val="2"/>
            <charset val="1"/>
          </rPr>
          <t xml:space="preserve">__________/_________</t>
        </r>
      </is>
    </nc>
  </rcc>
  <rcc rId="1770" ua="false" sId="4">
    <nc r="F46" t="inlineStr">
      <is>
        <r>
          <rPr>
            <sz val="11"/>
            <rFont val="Calibri"/>
            <family val="2"/>
            <charset val="1"/>
          </rPr>
          <t xml:space="preserve">__________/_________</t>
        </r>
      </is>
    </nc>
  </rcc>
</revisions>
</file>

<file path=xl/revisions/revisionLog9.xml><?xml version="1.0" encoding="utf-8"?>
<revisions xmlns="http://schemas.openxmlformats.org/spreadsheetml/2006/main" xmlns:r="http://schemas.openxmlformats.org/officeDocument/2006/relationships">
  <rcc rId="40" ua="false" sId="4">
    <nc r="E4" t="n">
      <v>4</v>
    </nc>
  </rcc>
  <rcc rId="41" ua="false" sId="4">
    <nc r="E5" t="n">
      <v>2</v>
    </nc>
  </rcc>
  <rcc rId="42" ua="false" sId="4">
    <nc r="E6" t="n">
      <v>1</v>
    </nc>
  </rcc>
  <rcc rId="43" ua="false" sId="4">
    <nc r="E7" t="n">
      <v>2</v>
    </nc>
  </rcc>
  <rcc rId="44" ua="false" sId="4">
    <nc r="E8" t="n">
      <v>1</v>
    </nc>
  </rcc>
  <rcc rId="45" ua="false" sId="4">
    <nc r="E9" t="n">
      <v>2</v>
    </nc>
  </rcc>
  <rcc rId="46" ua="false" sId="4">
    <nc r="E10" t="n">
      <v>5</v>
    </nc>
  </rcc>
  <rcc rId="47" ua="false" sId="4">
    <nc r="E11" t="n">
      <v>1</v>
    </nc>
  </rcc>
  <rcc rId="48" ua="false" sId="4">
    <nc r="E12" t="n">
      <v>1</v>
    </nc>
  </rcc>
  <rcc rId="49" ua="false" sId="4">
    <nc r="E13" t="n">
      <v>1</v>
    </nc>
  </rcc>
  <rcc rId="50" ua="false" sId="4">
    <nc r="E14" t="n">
      <v>1</v>
    </nc>
  </rcc>
  <rcc rId="51" ua="false" sId="4">
    <nc r="E15" t="n">
      <v>1</v>
    </nc>
  </rcc>
  <rcc rId="52" ua="false" sId="4">
    <nc r="E16" t="n">
      <v>1</v>
    </nc>
  </rcc>
  <rcc rId="53" ua="false" sId="4">
    <nc r="E17" t="n">
      <v>1</v>
    </nc>
  </rcc>
  <rcc rId="54" ua="false" sId="4">
    <nc r="E18" t="n">
      <v>2</v>
    </nc>
  </rcc>
  <rcc rId="55" ua="false" sId="4">
    <nc r="E19" t="n">
      <v>1</v>
    </nc>
  </rcc>
  <rcc rId="56" ua="false" sId="4">
    <nc r="E20" t="n">
      <v>1</v>
    </nc>
  </rcc>
  <rcc rId="57" ua="false" sId="4">
    <nc r="E21" t="n">
      <v>2</v>
    </nc>
  </rcc>
  <rcc rId="58" ua="false" sId="4">
    <nc r="E22" t="n">
      <v>1</v>
    </nc>
  </rcc>
  <rcc rId="59" ua="false" sId="4">
    <nc r="E23" t="n">
      <v>9</v>
    </nc>
  </rcc>
  <rcc rId="60" ua="false" sId="4">
    <nc r="E24" t="n">
      <v>2</v>
    </nc>
  </rcc>
  <rcc rId="61" ua="false" sId="4">
    <nc r="E25" t="n">
      <v>9</v>
    </nc>
  </rcc>
  <rcc rId="62" ua="false" sId="4">
    <oc r="F4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4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63" ua="false" sId="4">
    <oc r="F5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5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64" ua="false" sId="4">
    <oc r="F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65" ua="false" sId="4">
    <oc r="F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7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66" ua="false" sId="4">
    <oc r="F8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8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67" ua="false" sId="4">
    <oc r="F9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9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68" ua="false" sId="4">
    <oc r="F1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10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69" ua="false" sId="4">
    <oc r="F11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11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70" ua="false" sId="4">
    <oc r="F12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12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71" ua="false" sId="4">
    <oc r="F13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13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72" ua="false" sId="4">
    <oc r="F14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14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73" ua="false" sId="4">
    <oc r="F15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15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74" ua="false" sId="4">
    <oc r="F1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1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75" ua="false" sId="4">
    <oc r="F17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17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76" ua="false" sId="4">
    <oc r="F18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18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77" ua="false" sId="4">
    <oc r="F19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19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78" ua="false" sId="4">
    <oc r="F20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0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79" ua="false" sId="4">
    <oc r="F21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1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80" ua="false" sId="4">
    <oc r="F22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2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81" ua="false" sId="4">
    <oc r="F23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3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82" ua="false" sId="4">
    <oc r="F24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4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83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84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85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86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87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88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89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90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91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92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93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94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95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96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97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98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99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100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101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102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103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104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105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106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107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108" ua="false" sId="4">
    <oc r="F2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6"/>
  </rcc>
  <rcc rId="109" ua="false" sId="4">
    <oc r="F2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6"/>
  </rcc>
  <rcc rId="110" ua="false" sId="4">
    <oc r="F2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6"/>
  </rcc>
  <rcc rId="111" ua="false" sId="4">
    <oc r="F2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6"/>
  </rcc>
  <rcc rId="112" ua="false" sId="4">
    <oc r="F2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6"/>
  </rcc>
  <rcc rId="113" ua="false" sId="4">
    <oc r="G26" t="n">
      <f>G25</f>
    </oc>
    <nc r="G26"/>
  </rcc>
  <rcc rId="114" ua="false" sId="4">
    <oc r="G26" t="n">
      <f>G26</f>
    </oc>
    <nc r="G26"/>
  </rcc>
  <rcc rId="115" ua="false" sId="4">
    <oc r="G26" t="n">
      <f>G27</f>
    </oc>
    <nc r="G26"/>
  </rcc>
  <rcc rId="116" ua="false" sId="4">
    <oc r="G26" t="n">
      <f>G33</f>
    </oc>
    <nc r="G26"/>
  </rcc>
  <rcc rId="117" ua="false" sId="4">
    <oc r="G26" t="e">
      <f>#REF!</f>
    </oc>
    <nc r="G26"/>
  </rcc>
  <rcc rId="118" ua="false" sId="4">
    <oc r="G26" t="n">
      <f>G45</f>
    </oc>
    <nc r="G26"/>
  </rcc>
  <rcc rId="119" ua="false" sId="4">
    <oc r="G26" t="n">
      <f>G51</f>
    </oc>
    <nc r="G26"/>
  </rcc>
  <rcc rId="120" ua="false" sId="4">
    <oc r="G26" t="n">
      <f>G53</f>
    </oc>
    <nc r="G26"/>
  </rcc>
  <rcc rId="121" ua="false" sId="4">
    <oc r="G26" t="n">
      <f>G57</f>
    </oc>
    <nc r="G26"/>
  </rcc>
  <rcc rId="122" ua="false" sId="4">
    <oc r="G26" t="n">
      <f>G58</f>
    </oc>
    <nc r="G26"/>
  </rcc>
  <rcc rId="123" ua="false" sId="4">
    <oc r="G26" t="n">
      <f>G59</f>
    </oc>
    <nc r="G26"/>
  </rcc>
  <rcc rId="124" ua="false" sId="4">
    <oc r="G26" t="n">
      <f>G60</f>
    </oc>
    <nc r="G26"/>
  </rcc>
  <rcc rId="125" ua="false" sId="4">
    <oc r="G26" t="n">
      <f>G61</f>
    </oc>
    <nc r="G26"/>
  </rcc>
  <rcc rId="126" ua="false" sId="4">
    <oc r="G26" t="n">
      <f>G62</f>
    </oc>
    <nc r="G26"/>
  </rcc>
  <rcc rId="127" ua="false" sId="4">
    <oc r="G26" t="n">
      <f>G63</f>
    </oc>
    <nc r="G26"/>
  </rcc>
  <rcc rId="128" ua="false" sId="4">
    <oc r="G26" t="n">
      <f>G64</f>
    </oc>
    <nc r="G26"/>
  </rcc>
  <rcc rId="129" ua="false" sId="4">
    <oc r="G26" t="n">
      <f>G65</f>
    </oc>
    <nc r="G26"/>
  </rcc>
  <rcc rId="130" ua="false" sId="4">
    <oc r="G26" t="n">
      <f>G65</f>
    </oc>
    <nc r="G26"/>
  </rcc>
  <rcc rId="131" ua="false" sId="4">
    <oc r="G26" t="n">
      <f>G67</f>
    </oc>
    <nc r="G26"/>
  </rcc>
  <rcc rId="132" ua="false" sId="4">
    <oc r="G26" t="n">
      <f>G68</f>
    </oc>
    <nc r="G26"/>
  </rcc>
  <rcc rId="133" ua="false" sId="4">
    <oc r="G26" t="n">
      <f>G69</f>
    </oc>
    <nc r="G26"/>
  </rcc>
  <rcc rId="134" ua="false" sId="4">
    <oc r="G26" t="n">
      <f>G70</f>
    </oc>
    <nc r="G26"/>
  </rcc>
  <rcc rId="135" ua="false" sId="4">
    <oc r="G26" t="n">
      <f>G71</f>
    </oc>
    <nc r="G26"/>
  </rcc>
  <rcc rId="136" ua="false" sId="4">
    <oc r="G26" t="n">
      <f>G72</f>
    </oc>
    <nc r="G26"/>
  </rcc>
  <rcc rId="137" ua="false" sId="4">
    <oc r="G26" t="n">
      <f>G73</f>
    </oc>
    <nc r="G26"/>
  </rcc>
  <rcc rId="138" ua="false" sId="4">
    <oc r="G26" t="n">
      <f>G64</f>
    </oc>
    <nc r="G26"/>
  </rcc>
  <rcc rId="139" ua="false" sId="4">
    <oc r="G26" t="n">
      <f>G75</f>
    </oc>
    <nc r="G26"/>
  </rcc>
  <rcc rId="140" ua="false" sId="4">
    <oc r="G26" t="n">
      <f>G76</f>
    </oc>
    <nc r="G26"/>
  </rcc>
  <rcc rId="141" ua="false" sId="4">
    <oc r="G26" t="n">
      <f>G77</f>
    </oc>
    <nc r="G26"/>
  </rcc>
  <rcc rId="142" ua="false" sId="4">
    <oc r="G26" t="n">
      <f>G78</f>
    </oc>
    <nc r="G26"/>
  </rcc>
  <rcc rId="143" ua="false" sId="4">
    <oc r="B26" t="inlineStr">
      <is>
        <r>
          <rPr>
            <sz val="11"/>
            <rFont val="Calibri"/>
            <family val="2"/>
            <charset val="1"/>
          </rPr>
          <t xml:space="preserve">Участок обвалки </t>
        </r>
      </is>
    </oc>
    <nc r="B26"/>
  </rcc>
  <rcc rId="144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145" ua="false" sId="4">
    <oc r="D26" t="inlineStr">
      <is>
        <r>
          <rPr>
            <sz val="11"/>
            <rFont val="Calibri"/>
            <family val="2"/>
            <charset val="1"/>
          </rPr>
          <t xml:space="preserve">Ж</t>
        </r>
      </is>
    </oc>
    <nc r="D26"/>
  </rcc>
  <rcc rId="146" ua="false" sId="4">
    <oc r="E26" t="n">
      <v>1</v>
    </oc>
    <nc r="E26"/>
  </rcc>
  <rcc rId="147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148" ua="false" sId="4">
    <oc r="G26" t="n">
      <f>G25</f>
    </oc>
    <nc r="G26"/>
  </rcc>
  <rcc rId="149" ua="false" sId="4">
    <nc r="A26" t="n">
      <v>23</v>
    </nc>
  </rcc>
  <rcc rId="150" ua="false" sId="4">
    <nc r="A26" t="n">
      <v>23</v>
    </nc>
  </rcc>
  <rcc rId="151" ua="false" sId="4">
    <oc r="B26" t="inlineStr">
      <is>
        <r>
          <rPr>
            <sz val="11"/>
            <rFont val="Calibri"/>
            <family val="2"/>
            <charset val="1"/>
          </rPr>
          <t xml:space="preserve">Участок маринада</t>
        </r>
      </is>
    </oc>
    <nc r="B26"/>
  </rcc>
  <rcc rId="152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153" ua="false" sId="4">
    <oc r="D26" t="inlineStr">
      <is>
        <r>
          <rPr>
            <sz val="11"/>
            <rFont val="Calibri"/>
            <family val="2"/>
            <charset val="1"/>
          </rPr>
          <t xml:space="preserve">Ж</t>
        </r>
      </is>
    </oc>
    <nc r="D26"/>
  </rcc>
  <rcc rId="154" ua="false" sId="4">
    <oc r="E26" t="n">
      <v>1</v>
    </oc>
    <nc r="E26"/>
  </rcc>
  <rcc rId="155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156" ua="false" sId="4">
    <oc r="G26" t="n">
      <f>G26</f>
    </oc>
    <nc r="G26"/>
  </rcc>
  <rcc rId="157" ua="false" sId="4">
    <nc r="A26" t="n">
      <v>24</v>
    </nc>
  </rcc>
  <rcc rId="158" ua="false" sId="4">
    <nc r="A26" t="n">
      <v>24</v>
    </nc>
  </rcc>
  <rcc rId="159" ua="false" sId="4">
    <oc r="B26" t="inlineStr">
      <is>
        <r>
          <rPr>
            <sz val="11"/>
            <rFont val="Calibri"/>
            <family val="2"/>
            <charset val="1"/>
          </rPr>
          <t xml:space="preserve">Столовая</t>
        </r>
      </is>
    </oc>
    <nc r="B26"/>
  </rcc>
  <rcc rId="160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161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162" ua="false" sId="4">
    <oc r="E26" t="n">
      <v>2</v>
    </oc>
    <nc r="E26"/>
  </rcc>
  <rcc rId="163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164" ua="false" sId="4">
    <oc r="G26" t="n">
      <f>G27</f>
    </oc>
    <nc r="G26"/>
  </rcc>
  <rcc rId="165" ua="false" sId="4">
    <nc r="A26" t="n">
      <v>25</v>
    </nc>
  </rcc>
  <rcc rId="166" ua="false" sId="4">
    <nc r="A26" t="n">
      <v>25</v>
    </nc>
  </rcc>
  <rcc rId="167" ua="false" sId="4">
    <oc r="B26" t="inlineStr">
      <is>
        <r>
          <rPr>
            <sz val="11"/>
            <rFont val="Calibri"/>
            <family val="2"/>
            <charset val="1"/>
          </rPr>
          <t xml:space="preserve">Кухня 1эт</t>
        </r>
      </is>
    </oc>
    <nc r="B26"/>
  </rcc>
  <rcc rId="168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169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170" ua="false" sId="4">
    <oc r="E26" t="n">
      <v>1</v>
    </oc>
    <nc r="E26"/>
  </rcc>
  <rcc rId="171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172" ua="false" sId="4">
    <oc r="G26" t="n">
      <f>G33</f>
    </oc>
    <nc r="G26"/>
  </rcc>
  <rcc rId="173" ua="false" sId="4">
    <nc r="A26" t="n">
      <v>26</v>
    </nc>
  </rcc>
  <rcc rId="174" ua="false" sId="4">
    <nc r="A26" t="n">
      <v>26</v>
    </nc>
  </rcc>
  <rcc rId="175" ua="false" sId="4">
    <oc r="B26" t="inlineStr">
      <is>
        <r>
          <rPr>
            <sz val="11"/>
            <rFont val="Calibri"/>
            <family val="2"/>
            <charset val="1"/>
          </rPr>
          <t xml:space="preserve">Раздевалка 2 (2 эт)</t>
        </r>
      </is>
    </oc>
    <nc r="B26"/>
  </rcc>
  <rcc rId="176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177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178" ua="false" sId="4">
    <oc r="E26" t="n">
      <v>3</v>
    </oc>
    <nc r="E26"/>
  </rcc>
  <rcc rId="179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180" ua="false" sId="4">
    <oc r="G26" t="e">
      <f>#REF!</f>
    </oc>
    <nc r="G26"/>
  </rcc>
  <rcc rId="181" ua="false" sId="4">
    <nc r="A26" t="n">
      <v>27</v>
    </nc>
  </rcc>
  <rcc rId="182" ua="false" sId="4">
    <nc r="A26" t="n">
      <v>27</v>
    </nc>
  </rcc>
  <rcc rId="183" ua="false" sId="4">
    <oc r="B26" t="inlineStr">
      <is>
        <r>
          <rPr>
            <sz val="11"/>
            <rFont val="Calibri"/>
            <family val="2"/>
            <charset val="1"/>
          </rPr>
          <t xml:space="preserve">Коридор 2 эт</t>
        </r>
      </is>
    </oc>
    <nc r="B26"/>
  </rcc>
  <rcc rId="184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185" ua="false" sId="4">
    <oc r="D26" t="inlineStr">
      <is>
        <r>
          <rPr>
            <sz val="11"/>
            <rFont val="Calibri"/>
            <family val="2"/>
            <charset val="1"/>
          </rPr>
          <t xml:space="preserve">ИМ</t>
        </r>
      </is>
    </oc>
    <nc r="D26"/>
  </rcc>
  <rcc rId="186" ua="false" sId="4">
    <oc r="E26" t="n">
      <v>1</v>
    </oc>
    <nc r="E26"/>
  </rcc>
  <rcc rId="187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188" ua="false" sId="4">
    <oc r="G26" t="n">
      <f>G45</f>
    </oc>
    <nc r="G26"/>
  </rcc>
  <rcc rId="189" ua="false" sId="4">
    <nc r="A26" t="n">
      <v>28</v>
    </nc>
  </rcc>
  <rcc rId="190" ua="false" sId="4">
    <nc r="A26" t="n">
      <v>28</v>
    </nc>
  </rcc>
  <rcc rId="191" ua="false" sId="4">
    <oc r="B26" t="inlineStr">
      <is>
        <r>
          <rPr>
            <sz val="11"/>
            <rFont val="Calibri"/>
            <family val="2"/>
            <charset val="1"/>
          </rPr>
          <t xml:space="preserve">Раздевалка 1, 2 эт</t>
        </r>
      </is>
    </oc>
    <nc r="B26"/>
  </rcc>
  <rcc rId="192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193" ua="false" sId="4">
    <oc r="D26" t="inlineStr">
      <is>
        <r>
          <rPr>
            <sz val="11"/>
            <rFont val="Calibri"/>
            <family val="2"/>
            <charset val="1"/>
          </rPr>
          <t xml:space="preserve">ИМ</t>
        </r>
      </is>
    </oc>
    <nc r="D26"/>
  </rcc>
  <rcc rId="194" ua="false" sId="4">
    <oc r="E26" t="n">
      <v>4</v>
    </oc>
    <nc r="E26"/>
  </rcc>
  <rcc rId="195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196" ua="false" sId="4">
    <oc r="G26" t="n">
      <f>G51</f>
    </oc>
    <nc r="G26"/>
  </rcc>
  <rcc rId="197" ua="false" sId="4">
    <nc r="A26" t="n">
      <v>29</v>
    </nc>
  </rcc>
  <rcc rId="198" ua="false" sId="4">
    <nc r="A26" t="n">
      <v>29</v>
    </nc>
  </rcc>
  <rcc rId="199" ua="false" sId="4">
    <oc r="B26" t="inlineStr">
      <is>
        <r>
          <rPr>
            <sz val="11"/>
            <rFont val="Calibri"/>
            <family val="2"/>
            <charset val="1"/>
          </rPr>
          <t xml:space="preserve">Участок шаурмы</t>
        </r>
      </is>
    </oc>
    <nc r="B26"/>
  </rcc>
  <rcc rId="200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201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02" ua="false" sId="4">
    <oc r="E26" t="n">
      <v>1</v>
    </oc>
    <nc r="E26"/>
  </rcc>
  <rcc rId="203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204" ua="false" sId="4">
    <oc r="G26" t="n">
      <f>G53</f>
    </oc>
    <nc r="G26"/>
  </rcc>
  <rcc rId="205" ua="false" sId="4">
    <nc r="A26" t="n">
      <v>30</v>
    </nc>
  </rcc>
  <rcc rId="206" ua="false" sId="4">
    <nc r="A26" t="n">
      <v>30</v>
    </nc>
  </rcc>
  <rcc rId="207" ua="false" sId="4">
    <oc r="B26" t="inlineStr">
      <is>
        <r>
          <rPr>
            <sz val="11"/>
            <rFont val="Calibri"/>
            <family val="2"/>
            <charset val="1"/>
          </rPr>
          <t xml:space="preserve">Участок обвалки </t>
        </r>
      </is>
    </oc>
    <nc r="B26"/>
  </rcc>
  <rcc rId="208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209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10" ua="false" sId="4">
    <oc r="E26" t="n">
      <v>1</v>
    </oc>
    <nc r="E26"/>
  </rcc>
  <rcc rId="211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212" ua="false" sId="4">
    <oc r="G26" t="n">
      <f>G57</f>
    </oc>
    <nc r="G26"/>
  </rcc>
  <rcc rId="213" ua="false" sId="4">
    <nc r="A26" t="n">
      <v>31</v>
    </nc>
  </rcc>
  <rcc rId="214" ua="false" sId="4">
    <nc r="A26" t="n">
      <v>31</v>
    </nc>
  </rcc>
  <rcc rId="215" ua="false" sId="4">
    <oc r="B26" t="inlineStr">
      <is>
        <r>
          <rPr>
            <sz val="11"/>
            <rFont val="Calibri"/>
            <family val="2"/>
            <charset val="1"/>
          </rPr>
          <t xml:space="preserve">Доп. Строения Раздевалка Новое СГП</t>
        </r>
      </is>
    </oc>
    <nc r="B26"/>
  </rcc>
  <rcc rId="216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217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18" ua="false" sId="4">
    <oc r="E26" t="n">
      <v>1</v>
    </oc>
    <nc r="E26"/>
  </rcc>
  <rcc rId="219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220" ua="false" sId="4">
    <oc r="G26" t="n">
      <f>G58</f>
    </oc>
    <nc r="G26"/>
  </rcc>
  <rcc rId="221" ua="false" sId="4">
    <nc r="A26" t="n">
      <v>32</v>
    </nc>
  </rcc>
  <rcc rId="222" ua="false" sId="4">
    <nc r="A26" t="n">
      <v>32</v>
    </nc>
  </rcc>
  <rcc rId="223" ua="false" sId="4">
    <oc r="B26" t="inlineStr">
      <is>
        <r>
          <rPr>
            <sz val="11"/>
            <rFont val="Calibri"/>
            <family val="2"/>
            <charset val="1"/>
          </rPr>
          <t xml:space="preserve">Доп. Строения Новое СГП</t>
        </r>
      </is>
    </oc>
    <nc r="B26"/>
  </rcc>
  <rcc rId="224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225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26" ua="false" sId="4">
    <oc r="E26" t="n">
      <v>5</v>
    </oc>
    <nc r="E26"/>
  </rcc>
  <rcc rId="227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228" ua="false" sId="4">
    <oc r="G26" t="n">
      <f>G59</f>
    </oc>
    <nc r="G26"/>
  </rcc>
  <rcc rId="229" ua="false" sId="4">
    <nc r="A26" t="n">
      <v>33</v>
    </nc>
  </rcc>
  <rcc rId="230" ua="false" sId="4">
    <nc r="A26" t="n">
      <v>33</v>
    </nc>
  </rcc>
  <rcc rId="231" ua="false" sId="4">
    <oc r="B26" t="inlineStr">
      <is>
        <r>
          <rPr>
            <sz val="11"/>
            <rFont val="Calibri"/>
            <family val="2"/>
            <charset val="1"/>
          </rPr>
          <t xml:space="preserve">Доп. Строения Склад доп.материалов</t>
        </r>
      </is>
    </oc>
    <nc r="B26"/>
  </rcc>
  <rcc rId="232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233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34" ua="false" sId="4">
    <oc r="E26" t="n">
      <v>4</v>
    </oc>
    <nc r="E26"/>
  </rcc>
  <rcc rId="235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236" ua="false" sId="4">
    <oc r="G26" t="n">
      <f>G60</f>
    </oc>
    <nc r="G26"/>
  </rcc>
  <rcc rId="237" ua="false" sId="4">
    <nc r="A26" t="n">
      <v>34</v>
    </nc>
  </rcc>
  <rcc rId="238" ua="false" sId="4">
    <nc r="A26" t="n">
      <v>34</v>
    </nc>
  </rcc>
  <rcc rId="239" ua="false" sId="4">
    <oc r="B26" t="inlineStr">
      <is>
        <r>
          <rPr>
            <sz val="11"/>
            <rFont val="Calibri"/>
            <family val="2"/>
            <charset val="1"/>
          </rPr>
          <t xml:space="preserve">Доп. Строения Отдел персонала</t>
        </r>
      </is>
    </oc>
    <nc r="B26"/>
  </rcc>
  <rcc rId="240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241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42" ua="false" sId="4">
    <oc r="E26" t="n">
      <v>1</v>
    </oc>
    <nc r="E26"/>
  </rcc>
  <rcc rId="243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244" ua="false" sId="4">
    <oc r="G26" t="n">
      <f>G61</f>
    </oc>
    <nc r="G26"/>
  </rcc>
  <rcc rId="245" ua="false" sId="4">
    <nc r="A26" t="n">
      <v>35</v>
    </nc>
  </rcc>
  <rcc rId="246" ua="false" sId="4">
    <nc r="A26" t="n">
      <v>35</v>
    </nc>
  </rcc>
  <rcc rId="247" ua="false" sId="4">
    <oc r="B26" t="inlineStr">
      <is>
        <r>
          <rPr>
            <sz val="11"/>
            <rFont val="Calibri"/>
            <family val="2"/>
            <charset val="1"/>
          </rPr>
          <t xml:space="preserve">Доп. Строения Мед пункт</t>
        </r>
      </is>
    </oc>
    <nc r="B26"/>
  </rcc>
  <rcc rId="248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249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50" ua="false" sId="4">
    <oc r="E26" t="n">
      <v>1</v>
    </oc>
    <nc r="E26"/>
  </rcc>
  <rcc rId="251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252" ua="false" sId="4">
    <oc r="G26" t="n">
      <f>G62</f>
    </oc>
    <nc r="G26"/>
  </rcc>
  <rcc rId="253" ua="false" sId="4">
    <nc r="A26" t="n">
      <v>36</v>
    </nc>
  </rcc>
  <rcc rId="254" ua="false" sId="4">
    <nc r="A26" t="n">
      <v>36</v>
    </nc>
  </rcc>
  <rcc rId="255" ua="false" sId="4">
    <oc r="B26" t="inlineStr">
      <is>
        <r>
          <rPr>
            <sz val="11"/>
            <rFont val="Calibri"/>
            <family val="2"/>
            <charset val="1"/>
          </rPr>
          <t xml:space="preserve">Доп. Строения КПП</t>
        </r>
      </is>
    </oc>
    <nc r="B26"/>
  </rcc>
  <rcc rId="256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257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258" ua="false" sId="4">
    <oc r="E26" t="n">
      <v>1</v>
    </oc>
    <nc r="E26"/>
  </rcc>
  <rcc rId="259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260" ua="false" sId="4">
    <oc r="G26" t="n">
      <f>G63</f>
    </oc>
    <nc r="G26"/>
  </rcc>
  <rcc rId="261" ua="false" sId="4">
    <nc r="A26" t="n">
      <v>37</v>
    </nc>
  </rcc>
  <rcc rId="262" ua="false" sId="4">
    <nc r="A26" t="n">
      <v>37</v>
    </nc>
  </rcc>
  <rcc rId="263" ua="false" sId="4">
    <oc r="B26" t="inlineStr">
      <is>
        <r>
          <rPr>
            <sz val="11"/>
            <rFont val="Calibri"/>
            <family val="2"/>
            <charset val="1"/>
          </rPr>
          <t xml:space="preserve">Зона отгрузки</t>
        </r>
      </is>
    </oc>
    <nc r="B26"/>
  </rcc>
  <rcc rId="264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265" ua="false" sId="4">
    <oc r="D2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26"/>
  </rcc>
  <rcc rId="266" ua="false" sId="4">
    <oc r="E26" t="n">
      <v>1</v>
    </oc>
    <nc r="E26"/>
  </rcc>
  <rcc rId="267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268" ua="false" sId="4">
    <oc r="G26" t="n">
      <f>G64</f>
    </oc>
    <nc r="G26"/>
  </rcc>
  <rcc rId="269" ua="false" sId="4">
    <nc r="A26" t="n">
      <v>38</v>
    </nc>
  </rcc>
  <rcc rId="270" ua="false" sId="4">
    <nc r="A26" t="n">
      <v>38</v>
    </nc>
  </rcc>
  <rcc rId="271" ua="false" sId="4">
    <oc r="B26" t="inlineStr">
      <is>
        <r>
          <rPr>
            <sz val="11"/>
            <rFont val="Calibri"/>
            <family val="2"/>
            <charset val="1"/>
          </rPr>
          <t xml:space="preserve">зона основного производства</t>
        </r>
      </is>
    </oc>
    <nc r="B26"/>
  </rcc>
  <rcc rId="272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273" ua="false" sId="4">
    <oc r="D2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26"/>
  </rcc>
  <rcc rId="274" ua="false" sId="4">
    <oc r="E26" t="n">
      <v>1</v>
    </oc>
    <nc r="E26"/>
  </rcc>
  <rcc rId="275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276" ua="false" sId="4">
    <oc r="G26" t="n">
      <f>G65</f>
    </oc>
    <nc r="G26"/>
  </rcc>
  <rcc rId="277" ua="false" sId="4">
    <nc r="A26" t="n">
      <v>39</v>
    </nc>
  </rcc>
  <rcc rId="278" ua="false" sId="4">
    <nc r="A26" t="n">
      <v>39</v>
    </nc>
  </rcc>
  <rcc rId="279" ua="false" sId="4">
    <oc r="B26" t="inlineStr">
      <is>
        <r>
          <rPr>
            <sz val="11"/>
            <rFont val="Calibri"/>
            <family val="2"/>
            <charset val="1"/>
          </rPr>
          <t xml:space="preserve">Участок шаурмы</t>
        </r>
      </is>
    </oc>
    <nc r="B26"/>
  </rcc>
  <rcc rId="280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281" ua="false" sId="4">
    <oc r="D2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26"/>
  </rcc>
  <rcc rId="282" ua="false" sId="4">
    <oc r="E26" t="n">
      <v>1</v>
    </oc>
    <nc r="E26"/>
  </rcc>
  <rcc rId="283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284" ua="false" sId="4">
    <oc r="G26" t="n">
      <f>G65</f>
    </oc>
    <nc r="G26"/>
  </rcc>
  <rcc rId="285" ua="false" sId="4">
    <nc r="A26" t="n">
      <v>40</v>
    </nc>
  </rcc>
  <rcc rId="286" ua="false" sId="4">
    <nc r="A26" t="n">
      <v>40</v>
    </nc>
  </rcc>
  <rcc rId="287" ua="false" sId="4">
    <oc r="B26" t="inlineStr">
      <is>
        <r>
          <rPr>
            <sz val="11"/>
            <rFont val="Calibri"/>
            <family val="2"/>
            <charset val="1"/>
          </rPr>
          <t xml:space="preserve">Участок фаршей</t>
        </r>
      </is>
    </oc>
    <nc r="B26"/>
  </rcc>
  <rcc rId="288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289" ua="false" sId="4">
    <oc r="D2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26"/>
  </rcc>
  <rcc rId="290" ua="false" sId="4">
    <oc r="E26" t="n">
      <v>1</v>
    </oc>
    <nc r="E26"/>
  </rcc>
  <rcc rId="291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292" ua="false" sId="4">
    <oc r="G26" t="n">
      <f>G67</f>
    </oc>
    <nc r="G26"/>
  </rcc>
  <rcc rId="293" ua="false" sId="4">
    <nc r="A26" t="n">
      <v>41</v>
    </nc>
  </rcc>
  <rcc rId="294" ua="false" sId="4">
    <nc r="A26" t="n">
      <v>41</v>
    </nc>
  </rcc>
  <rcc rId="295" ua="false" sId="4">
    <oc r="B26" t="inlineStr">
      <is>
        <r>
          <rPr>
            <sz val="11"/>
            <rFont val="Calibri"/>
            <family val="2"/>
            <charset val="1"/>
          </rPr>
          <t xml:space="preserve">панлус отгрузки ГП</t>
        </r>
      </is>
    </oc>
    <nc r="B26"/>
  </rcc>
  <rcc rId="296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297" ua="false" sId="4">
    <oc r="D2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26"/>
  </rcc>
  <rcc rId="298" ua="false" sId="4">
    <oc r="E26" t="n">
      <v>1</v>
    </oc>
    <nc r="E26"/>
  </rcc>
  <rcc rId="299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300" ua="false" sId="4">
    <oc r="G26" t="n">
      <f>G68</f>
    </oc>
    <nc r="G26"/>
  </rcc>
  <rcc rId="301" ua="false" sId="4">
    <nc r="A26" t="n">
      <v>42</v>
    </nc>
  </rcc>
  <rcc rId="302" ua="false" sId="4">
    <nc r="A26" t="n">
      <v>42</v>
    </nc>
  </rcc>
  <rcc rId="303" ua="false" sId="4">
    <oc r="B26" t="inlineStr">
      <is>
        <r>
          <rPr>
            <sz val="11"/>
            <rFont val="Calibri"/>
            <family val="2"/>
            <charset val="1"/>
          </rPr>
          <t xml:space="preserve">У шокера №3</t>
        </r>
      </is>
    </oc>
    <nc r="B26"/>
  </rcc>
  <rcc rId="304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305" ua="false" sId="4">
    <oc r="D2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26"/>
  </rcc>
  <rcc rId="306" ua="false" sId="4">
    <oc r="E26" t="n">
      <v>1</v>
    </oc>
    <nc r="E26"/>
  </rcc>
  <rcc rId="307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308" ua="false" sId="4">
    <oc r="G26" t="n">
      <f>G69</f>
    </oc>
    <nc r="G26"/>
  </rcc>
  <rcc rId="309" ua="false" sId="4">
    <nc r="A26" t="n">
      <v>43</v>
    </nc>
  </rcc>
  <rcc rId="310" ua="false" sId="4">
    <nc r="A26" t="n">
      <v>43</v>
    </nc>
  </rcc>
  <rcc rId="311" ua="false" sId="4">
    <oc r="B26" t="inlineStr">
      <is>
        <r>
          <rPr>
            <sz val="11"/>
            <rFont val="Calibri"/>
            <family val="2"/>
            <charset val="1"/>
          </rPr>
          <t xml:space="preserve">Между дефростерами №2и 3</t>
        </r>
      </is>
    </oc>
    <nc r="B26"/>
  </rcc>
  <rcc rId="312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313" ua="false" sId="4">
    <oc r="D2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26"/>
  </rcc>
  <rcc rId="314" ua="false" sId="4">
    <oc r="E26" t="n">
      <v>1</v>
    </oc>
    <nc r="E26"/>
  </rcc>
  <rcc rId="315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316" ua="false" sId="4">
    <oc r="G26" t="n">
      <f>G70</f>
    </oc>
    <nc r="G26"/>
  </rcc>
  <rcc rId="317" ua="false" sId="4">
    <nc r="A26" t="n">
      <v>44</v>
    </nc>
  </rcc>
  <rcc rId="318" ua="false" sId="4">
    <nc r="A26" t="n">
      <v>44</v>
    </nc>
  </rcc>
  <rcc rId="319" ua="false" sId="4">
    <oc r="B26" t="inlineStr">
      <is>
        <r>
          <rPr>
            <sz val="11"/>
            <rFont val="Calibri"/>
            <family val="2"/>
            <charset val="1"/>
          </rPr>
          <t xml:space="preserve">Пандус №2 СГП</t>
        </r>
      </is>
    </oc>
    <nc r="B26"/>
  </rcc>
  <rcc rId="320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321" ua="false" sId="4">
    <oc r="D2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26"/>
  </rcc>
  <rcc rId="322" ua="false" sId="4">
    <oc r="E26" t="n">
      <v>1</v>
    </oc>
    <nc r="E26"/>
  </rcc>
  <rcc rId="323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324" ua="false" sId="4">
    <oc r="G26" t="n">
      <f>G71</f>
    </oc>
    <nc r="G26"/>
  </rcc>
  <rcc rId="325" ua="false" sId="4">
    <nc r="A26" t="n">
      <v>45</v>
    </nc>
  </rcc>
  <rcc rId="326" ua="false" sId="4">
    <nc r="A26" t="n">
      <v>45</v>
    </nc>
  </rcc>
  <rcc rId="327" ua="false" sId="4">
    <oc r="B26" t="inlineStr">
      <is>
        <r>
          <rPr>
            <sz val="11"/>
            <rFont val="Calibri"/>
            <family val="2"/>
            <charset val="1"/>
          </rPr>
          <t xml:space="preserve">Прессовая гофротары</t>
        </r>
      </is>
    </oc>
    <nc r="B26"/>
  </rcc>
  <rcc rId="328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329" ua="false" sId="4">
    <oc r="D2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26"/>
  </rcc>
  <rcc rId="330" ua="false" sId="4">
    <oc r="E26" t="n">
      <v>1</v>
    </oc>
    <nc r="E26"/>
  </rcc>
  <rcc rId="331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332" ua="false" sId="4">
    <oc r="G26" t="n">
      <f>G72</f>
    </oc>
    <nc r="G26"/>
  </rcc>
  <rcc rId="333" ua="false" sId="4">
    <nc r="A26" t="n">
      <v>46</v>
    </nc>
  </rcc>
  <rcc rId="334" ua="false" sId="4">
    <nc r="A26" t="n">
      <v>46</v>
    </nc>
  </rcc>
  <rcc rId="335" ua="false" sId="4">
    <oc r="B26" t="inlineStr">
      <is>
        <r>
          <rPr>
            <sz val="11"/>
            <rFont val="Calibri"/>
            <family val="2"/>
            <charset val="1"/>
          </rPr>
          <t xml:space="preserve">Склад специй</t>
        </r>
      </is>
    </oc>
    <nc r="B26"/>
  </rcc>
  <rcc rId="336" ua="false" sId="4">
    <oc r="C26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C26"/>
  </rcc>
  <rcc rId="337" ua="false" sId="4">
    <oc r="D26" t="inlineStr">
      <is>
        <r>
          <rPr>
            <sz val="11"/>
            <rFont val="Calibri"/>
            <family val="2"/>
            <charset val="1"/>
          </rPr>
          <t xml:space="preserve">ИЛ</t>
        </r>
      </is>
    </oc>
    <nc r="D26"/>
  </rcc>
  <rcc rId="338" ua="false" sId="4">
    <oc r="E26" t="n">
      <v>1</v>
    </oc>
    <nc r="E26"/>
  </rcc>
  <rcc rId="339" ua="false" sId="4">
    <oc r="F26" t="inlineStr">
      <is>
        <r>
          <rPr>
            <sz val="11"/>
            <rFont val="Calibri"/>
            <family val="2"/>
            <charset val="1"/>
          </rPr>
          <t xml:space="preserve">Пищевые</t>
        </r>
      </is>
    </oc>
    <nc r="F26"/>
  </rcc>
  <rcc rId="340" ua="false" sId="4">
    <oc r="G26" t="n">
      <f>G73</f>
    </oc>
    <nc r="G26"/>
  </rcc>
  <rcc rId="341" ua="false" sId="4">
    <nc r="A26" t="n">
      <v>47</v>
    </nc>
  </rcc>
  <rcc rId="342" ua="false" sId="4">
    <nc r="A26" t="n">
      <v>47</v>
    </nc>
  </rcc>
  <rcc rId="343" ua="false" sId="4">
    <oc r="B26" t="inlineStr">
      <is>
        <r>
          <rPr>
            <sz val="11"/>
            <rFont val="Calibri"/>
            <family val="2"/>
            <charset val="1"/>
          </rPr>
          <t xml:space="preserve">Периметр СГП</t>
        </r>
      </is>
    </oc>
    <nc r="B26"/>
  </rcc>
  <rcc rId="344" ua="false" sId="4">
    <oc r="C26" t="inlineStr">
      <is>
        <r>
          <rPr>
            <sz val="11"/>
            <rFont val="Calibri"/>
            <family val="2"/>
            <charset val="1"/>
          </rPr>
          <t xml:space="preserve">2 контур</t>
        </r>
      </is>
    </oc>
    <nc r="C26"/>
  </rcc>
  <rcc rId="345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346" ua="false" sId="4">
    <oc r="E26" t="n">
      <v>23</v>
    </oc>
    <nc r="E26"/>
  </rcc>
  <rcc rId="347" ua="false" sId="4">
    <oc r="F2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6"/>
  </rcc>
  <rcc rId="348" ua="false" sId="4">
    <oc r="G26" t="n">
      <f>G64</f>
    </oc>
    <nc r="G26"/>
  </rcc>
  <rcc rId="349" ua="false" sId="4">
    <nc r="A26" t="n">
      <v>48</v>
    </nc>
  </rcc>
  <rcc rId="350" ua="false" sId="4">
    <nc r="A26" t="n">
      <v>48</v>
    </nc>
  </rcc>
  <rcc rId="351" ua="false" sId="4">
    <oc r="B26" t="inlineStr">
      <is>
        <r>
          <rPr>
            <sz val="11"/>
            <rFont val="Calibri"/>
            <family val="2"/>
            <charset val="1"/>
          </rPr>
          <t xml:space="preserve">Периметр СБ</t>
        </r>
      </is>
    </oc>
    <nc r="B26"/>
  </rcc>
  <rcc rId="352" ua="false" sId="4">
    <oc r="C26" t="inlineStr">
      <is>
        <r>
          <rPr>
            <sz val="11"/>
            <rFont val="Calibri"/>
            <family val="2"/>
            <charset val="1"/>
          </rPr>
          <t xml:space="preserve">2 контур</t>
        </r>
      </is>
    </oc>
    <nc r="C26"/>
  </rcc>
  <rcc rId="353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354" ua="false" sId="4">
    <oc r="E26" t="n">
      <v>1</v>
    </oc>
    <nc r="E26"/>
  </rcc>
  <rcc rId="355" ua="false" sId="4">
    <oc r="F2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6"/>
  </rcc>
  <rcc rId="356" ua="false" sId="4">
    <oc r="G26" t="n">
      <f>G75</f>
    </oc>
    <nc r="G26"/>
  </rcc>
  <rcc rId="357" ua="false" sId="4">
    <nc r="A26" t="n">
      <v>49</v>
    </nc>
  </rcc>
  <rcc rId="358" ua="false" sId="4">
    <nc r="A26" t="n">
      <v>49</v>
    </nc>
  </rcc>
  <rcc rId="359" ua="false" sId="4">
    <oc r="B26" t="inlineStr">
      <is>
        <r>
          <rPr>
            <sz val="11"/>
            <rFont val="Calibri"/>
            <family val="2"/>
            <charset val="1"/>
          </rPr>
          <t xml:space="preserve">Периметр Мастерская</t>
        </r>
      </is>
    </oc>
    <nc r="B26"/>
  </rcc>
  <rcc rId="360" ua="false" sId="4">
    <oc r="C26" t="inlineStr">
      <is>
        <r>
          <rPr>
            <sz val="11"/>
            <rFont val="Calibri"/>
            <family val="2"/>
            <charset val="1"/>
          </rPr>
          <t xml:space="preserve">2 контур</t>
        </r>
      </is>
    </oc>
    <nc r="C26"/>
  </rcc>
  <rcc rId="361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362" ua="false" sId="4">
    <oc r="E26" t="n">
      <v>1</v>
    </oc>
    <nc r="E26"/>
  </rcc>
  <rcc rId="363" ua="false" sId="4">
    <oc r="F2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6"/>
  </rcc>
  <rcc rId="364" ua="false" sId="4">
    <oc r="G26" t="n">
      <f>G76</f>
    </oc>
    <nc r="G26"/>
  </rcc>
  <rcc rId="365" ua="false" sId="4">
    <nc r="A26" t="n">
      <v>50</v>
    </nc>
  </rcc>
  <rcc rId="366" ua="false" sId="4">
    <nc r="A26" t="n">
      <v>50</v>
    </nc>
  </rcc>
  <rcc rId="367" ua="false" sId="4">
    <oc r="B26" t="inlineStr">
      <is>
        <r>
          <rPr>
            <sz val="11"/>
            <rFont val="Calibri"/>
            <family val="2"/>
            <charset val="1"/>
          </rPr>
          <t xml:space="preserve">Периметр Склада доп.материалов</t>
        </r>
      </is>
    </oc>
    <nc r="B26"/>
  </rcc>
  <rcc rId="368" ua="false" sId="4">
    <oc r="C26" t="inlineStr">
      <is>
        <r>
          <rPr>
            <sz val="11"/>
            <rFont val="Calibri"/>
            <family val="2"/>
            <charset val="1"/>
          </rPr>
          <t xml:space="preserve">2 контур</t>
        </r>
      </is>
    </oc>
    <nc r="C26"/>
  </rcc>
  <rcc rId="369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370" ua="false" sId="4">
    <oc r="E26" t="n">
      <v>2</v>
    </oc>
    <nc r="E26"/>
  </rcc>
  <rcc rId="371" ua="false" sId="4">
    <oc r="F2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6"/>
  </rcc>
  <rcc rId="372" ua="false" sId="4">
    <oc r="G26" t="n">
      <f>G77</f>
    </oc>
    <nc r="G26"/>
  </rcc>
  <rcc rId="373" ua="false" sId="4">
    <nc r="A26" t="n">
      <v>51</v>
    </nc>
  </rcc>
  <rcc rId="374" ua="false" sId="4">
    <nc r="A26" t="n">
      <v>51</v>
    </nc>
  </rcc>
  <rcc rId="375" ua="false" sId="4">
    <oc r="B26" t="inlineStr">
      <is>
        <r>
          <rPr>
            <sz val="11"/>
            <rFont val="Calibri"/>
            <family val="2"/>
            <charset val="1"/>
          </rPr>
          <t xml:space="preserve">Периметр новое СГП</t>
        </r>
      </is>
    </oc>
    <nc r="B26"/>
  </rcc>
  <rcc rId="376" ua="false" sId="4">
    <oc r="C26" t="inlineStr">
      <is>
        <r>
          <rPr>
            <sz val="11"/>
            <rFont val="Calibri"/>
            <family val="2"/>
            <charset val="1"/>
          </rPr>
          <t xml:space="preserve">2 контур</t>
        </r>
      </is>
    </oc>
    <nc r="C26"/>
  </rcc>
  <rcc rId="377" ua="false" sId="4">
    <oc r="D26" t="inlineStr">
      <is>
        <r>
          <rPr>
            <sz val="11"/>
            <rFont val="Calibri"/>
            <family val="2"/>
            <charset val="1"/>
          </rPr>
          <t xml:space="preserve">КИУ</t>
        </r>
      </is>
    </oc>
    <nc r="D26"/>
  </rcc>
  <rcc rId="378" ua="false" sId="4">
    <oc r="E26" t="n">
      <v>7</v>
    </oc>
    <nc r="E26"/>
  </rcc>
  <rcc rId="379" ua="false" sId="4">
    <oc r="F26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oc>
    <nc r="F26"/>
  </rcc>
  <rcc rId="380" ua="false" sId="4">
    <oc r="G26" t="n">
      <f>G78</f>
    </oc>
    <nc r="G26"/>
  </rcc>
  <rcc rId="381" ua="false" sId="4">
    <nc r="A26" t="n">
      <v>52</v>
    </nc>
  </rcc>
  <rcc rId="382" ua="false" sId="4">
    <nc r="A26" t="n">
      <v>52</v>
    </nc>
  </rcc>
</revisions>
</file>

<file path=xl/revisions/revisionLog90.xml><?xml version="1.0" encoding="utf-8"?>
<revisions xmlns="http://schemas.openxmlformats.org/spreadsheetml/2006/main" xmlns:r="http://schemas.openxmlformats.org/officeDocument/2006/relationships">
  <rcc rId="1771" ua="false" sId="6">
    <nc r="B120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772" ua="false" sId="6">
    <nc r="C120" t="inlineStr">
      <is>
        <r>
          <rPr>
            <sz val="11"/>
            <rFont val="Calibri"/>
            <family val="2"/>
            <charset val="1"/>
          </rPr>
          <t xml:space="preserve">ИЛ</t>
        </r>
      </is>
    </nc>
  </rcc>
  <rcc rId="1773" ua="false" sId="6">
    <nc r="D120" t="n">
      <v>6</v>
    </nc>
  </rcc>
  <rcc rId="1774" ua="false" sId="6">
    <nc r="E120" t="inlineStr">
      <is>
        <r>
          <rPr>
            <sz val="11"/>
            <rFont val="Calibri"/>
            <family val="2"/>
            <charset val="1"/>
          </rPr>
          <t xml:space="preserve">не пищевые</t>
        </r>
      </is>
    </nc>
  </rcc>
  <rcc rId="1775" ua="false" sId="6">
    <nc r="F120" t="n">
      <v>1</v>
    </nc>
  </rcc>
  <rcc rId="1776" ua="false" sId="6">
    <nc r="G120" t="n">
      <v>0</v>
    </nc>
  </rcc>
  <rcc rId="1777" ua="false" sId="6">
    <nc r="H120" t="n">
      <v>0</v>
    </nc>
  </rcc>
  <rcc rId="1778" ua="false" sId="6">
    <nc r="I120" t="n">
      <v>0</v>
    </nc>
  </rcc>
  <rcc rId="1779" ua="false" sId="6">
    <nc r="J120" t="n">
      <v>0</v>
    </nc>
  </rcc>
  <rcc rId="1780" ua="false" sId="6">
    <nc r="K120" t="n">
      <v>0</v>
    </nc>
  </rcc>
  <rcc rId="1781" ua="false" sId="6">
    <nc r="L120" t="n">
      <v>0</v>
    </nc>
  </rcc>
</revisions>
</file>

<file path=xl/revisions/revisionLog91.xml><?xml version="1.0" encoding="utf-8"?>
<revisions xmlns="http://schemas.openxmlformats.org/spreadsheetml/2006/main" xmlns:r="http://schemas.openxmlformats.org/officeDocument/2006/relationships">
  <rcc rId="1782" ua="false" sId="3">
    <oc r="A24" t="inlineStr">
      <is>
        <r>
          <rPr>
            <sz val="11"/>
            <rFont val="Calibri"/>
            <family val="2"/>
            <charset val="1"/>
          </rPr>
          <t xml:space="preserve">1. Рекомендации по складу гофра — для предотвращения проникновения птиц в помещение склада - установить внутри биоакустический отпугиватель птиц — Сокол, повесить пластиковые завесы на вход 2. Провести инженерно-технические мероприятия по заделки мест проникновения птиц с крыш склада специй 3. Провести барьерную дератизацию территории в естественные укрытия 4. Увеличить количество инсектомониторов на производственных участках. 5. Обеспечение сохранности средств учета</t>
        </r>
      </is>
    </oc>
    <nc r="A24" t="inlineStr">
      <is>
        <r>
          <rPr>
            <sz val="11"/>
            <rFont val="Calibri"/>
            <family val="2"/>
            <charset val="1"/>
          </rPr>
          <t xml:space="preserve">1. Рекомендации по складу гофра — для предотвращения проникновения птиц в помещение склада - установить внутри биоакустический отпугиватель птиц — Сокол, повесить пластиковые завесы на вход 2. Провести инженерно-технические мероприятия по заделки мест проникновения птиц с крыш склада специй 3. Провести барьерную дератизацию территории в естественные укрытия 4. Увеличить количество инсектомониторов на производственных участках. 5. Обеспечение сохранности средств учета 6. Провести мероприятия по заделке мест </t>
        </r>
      </is>
    </nc>
  </rcc>
</revisions>
</file>

<file path=xl/revisions/revisionLog92.xml><?xml version="1.0" encoding="utf-8"?>
<revisions xmlns="http://schemas.openxmlformats.org/spreadsheetml/2006/main" xmlns:r="http://schemas.openxmlformats.org/officeDocument/2006/relationships">
  <rcc rId="1783" ua="false" sId="3">
    <oc r="A24" t="inlineStr">
      <is>
        <r>
          <rPr>
            <sz val="11"/>
            <rFont val="Calibri"/>
            <family val="2"/>
            <charset val="1"/>
          </rPr>
          <t xml:space="preserve">1. Рекомендации по складу гофра — для предотвращения проникновения птиц в помещение склада - установить внутри биоакустический отпугиватель птиц — Сокол, повесить пластиковые завесы на вход 2. Провести инженерно-технические мероприятия по заделки мест проникновения птиц с крыш склада специй 3. Провести барьерную дератизацию территории в естественные укрытия 4. Увеличить количество инсектомониторов на производственных участках. 5. Обеспечение сохранности средств учета 6. Провести мероприятия по заделке мест </t>
        </r>
      </is>
    </oc>
    <nc r="A24" t="inlineStr">
      <is>
        <r>
          <rPr>
            <sz val="11"/>
            <rFont val="Calibri"/>
            <family val="2"/>
            <charset val="1"/>
          </rPr>
          <t xml:space="preserve">1. Рекомендации по складу гофра — для предотвращения проникновения птиц в помещение склада - установить внутри биоакустический отпугиватель птиц — Сокол, повесить пластиковые завесы на вход 2. Провести инженерно-технические мероприятия по заделке мест проникновения птиц и грузынов 3. Провести барьерную дератизацию территории в естественные укрытия 4. Увеличить количество инсектомониторов на производственных участках. 5. Обеспечение сохранности средств учета </t>
        </r>
      </is>
    </nc>
  </rcc>
</revisions>
</file>

<file path=xl/revisions/revisionLog93.xml><?xml version="1.0" encoding="utf-8"?>
<revisions xmlns="http://schemas.openxmlformats.org/spreadsheetml/2006/main" xmlns:r="http://schemas.openxmlformats.org/officeDocument/2006/relationships">
  <rcc rId="1784" ua="false" sId="6">
    <nc r="L117" t="n">
      <v>0</v>
    </nc>
  </rcc>
  <rcc rId="1785" ua="false" sId="6">
    <nc r="A117" t="inlineStr">
      <is>
        <r>
          <rPr>
            <sz val="11"/>
            <rFont val="Calibri"/>
            <family val="2"/>
            <charset val="1"/>
          </rPr>
          <t xml:space="preserve">Зона выгрузки (1 этаж )</t>
        </r>
      </is>
    </nc>
  </rcc>
</revisions>
</file>

<file path=xl/revisions/revisionLog94.xml><?xml version="1.0" encoding="utf-8"?>
<revisions xmlns="http://schemas.openxmlformats.org/spreadsheetml/2006/main" xmlns:r="http://schemas.openxmlformats.org/officeDocument/2006/relationships">
  <rcc rId="1786" ua="false" sId="6">
    <nc r="L25" t="n">
      <v>0</v>
    </nc>
  </rcc>
  <rcc rId="1787" ua="false" sId="6">
    <nc r="A128" t="inlineStr">
      <is>
        <r>
          <rPr>
            <sz val="11"/>
            <rFont val="Calibri"/>
            <family val="2"/>
            <charset val="1"/>
          </rPr>
          <t xml:space="preserve">Комната приема пищи (2 этаж )</t>
        </r>
      </is>
    </nc>
  </rcc>
  <rcc rId="1788" ua="false" sId="6">
    <nc r="B128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nc>
  </rcc>
  <rcc rId="1789" ua="false" sId="6">
    <oc r="B25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25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  <rcc rId="1790" ua="false" sId="6">
    <oc r="B128" t="inlineStr">
      <is>
        <r>
          <rPr>
            <sz val="11"/>
            <rFont val="Calibri"/>
            <family val="2"/>
            <charset val="1"/>
          </rPr>
          <t xml:space="preserve">3 контур</t>
        </r>
      </is>
    </oc>
    <nc r="B128" t="inlineStr">
      <is>
        <r>
          <rPr>
            <sz val="11"/>
            <rFont val="Calibri"/>
            <family val="2"/>
            <charset val="1"/>
          </rPr>
          <t xml:space="preserve">3 контур защиты</t>
        </r>
      </is>
    </nc>
  </rcc>
</revisions>
</file>

<file path=xl/revisions/revisionLog95.xml><?xml version="1.0" encoding="utf-8"?>
<revisions xmlns="http://schemas.openxmlformats.org/spreadsheetml/2006/main" xmlns:r="http://schemas.openxmlformats.org/officeDocument/2006/relationships">
  <rcc rId="1791" ua="false" sId="6">
    <nc r="A113" t="inlineStr">
      <is>
        <r>
          <rPr>
            <sz val="11"/>
            <rFont val="Calibri"/>
            <family val="2"/>
            <charset val="1"/>
          </rPr>
          <t xml:space="preserve">Территория СГП</t>
        </r>
      </is>
    </nc>
  </rcc>
  <rcc rId="1792" ua="false" sId="6">
    <oc r="A113" t="inlineStr">
      <is>
        <r>
          <rPr>
            <sz val="11"/>
            <rFont val="Calibri"/>
            <family val="2"/>
            <charset val="1"/>
          </rPr>
          <t xml:space="preserve">Территория СГП</t>
        </r>
      </is>
    </oc>
    <nc r="A113" t="inlineStr">
      <is>
        <r>
          <rPr>
            <sz val="11"/>
            <rFont val="Calibri"/>
            <family val="2"/>
            <charset val="1"/>
          </rPr>
          <t xml:space="preserve">Территория СГП камера хранения</t>
        </r>
      </is>
    </nc>
  </rcc>
</revisions>
</file>

<file path=xl/revisions/revisionLog96.xml><?xml version="1.0" encoding="utf-8"?>
<revisions xmlns="http://schemas.openxmlformats.org/spreadsheetml/2006/main" xmlns:r="http://schemas.openxmlformats.org/officeDocument/2006/relationships">
  <rrc rId="1793" ua="false" sId="5" eol="0" ref="37:37" action="insertRow"/>
  <rcc rId="1794" ua="false" sId="5">
    <oc r="B381" t="inlineStr">
      <is>
        <r>
          <rPr>
            <sz val="11"/>
            <rFont val="Calibri"/>
            <family val="2"/>
            <charset val="1"/>
          </rPr>
          <t xml:space="preserve">Зона отгрузки</t>
        </r>
      </is>
    </oc>
    <nc r="B381" t="inlineStr">
      <is>
        <r>
          <rPr>
            <sz val="11"/>
            <rFont val="Calibri"/>
            <family val="2"/>
            <charset val="1"/>
          </rPr>
          <t xml:space="preserve">Комната приема пищи (2 этаж )</t>
        </r>
      </is>
    </nc>
  </rcc>
  <rcc rId="1795" ua="false" sId="5">
    <oc r="B381" t="inlineStr">
      <is>
        <r>
          <rPr>
            <sz val="11"/>
            <rFont val="Calibri"/>
            <family val="2"/>
            <charset val="1"/>
          </rPr>
          <t xml:space="preserve">Зона основного производства</t>
        </r>
      </is>
    </oc>
    <nc r="B381" t="inlineStr">
      <is>
        <r>
          <rPr>
            <sz val="11"/>
            <rFont val="Calibri"/>
            <family val="2"/>
            <charset val="1"/>
          </rPr>
          <t xml:space="preserve">Цех стейков (2 этаж )</t>
        </r>
      </is>
    </nc>
  </rcc>
  <rcc rId="1796" ua="false" sId="5">
    <oc r="B381" t="inlineStr">
      <is>
        <r>
          <rPr>
            <sz val="11"/>
            <rFont val="Calibri"/>
            <family val="2"/>
            <charset val="1"/>
          </rPr>
          <t xml:space="preserve">Участок шаурмы</t>
        </r>
      </is>
    </oc>
    <nc r="B381" t="inlineStr">
      <is>
        <r>
          <rPr>
            <sz val="11"/>
            <rFont val="Calibri"/>
            <family val="2"/>
            <charset val="1"/>
          </rPr>
          <t xml:space="preserve">Тримминг (1 этаж )</t>
        </r>
      </is>
    </nc>
  </rcc>
  <rcc rId="1797" ua="false" sId="5">
    <oc r="B382" t="inlineStr">
      <is>
        <r>
          <rPr>
            <sz val="11"/>
            <rFont val="Calibri"/>
            <family val="2"/>
            <charset val="1"/>
          </rPr>
          <t xml:space="preserve">Участок фаршей</t>
        </r>
      </is>
    </oc>
    <nc r="B382" t="inlineStr">
      <is>
        <r>
          <rPr>
            <sz val="11"/>
            <rFont val="Calibri"/>
            <family val="2"/>
            <charset val="1"/>
          </rPr>
          <t xml:space="preserve">Цех жиловки (1 этаж )</t>
        </r>
      </is>
    </nc>
  </rcc>
  <rcc rId="1798" ua="false" sId="5">
    <oc r="B382" t="inlineStr">
      <is>
        <r>
          <rPr>
            <sz val="11"/>
            <rFont val="Calibri"/>
            <family val="2"/>
            <charset val="1"/>
          </rPr>
          <t xml:space="preserve">панлус отгрузки ГП</t>
        </r>
      </is>
    </oc>
    <nc r="B382" t="inlineStr">
      <is>
        <r>
          <rPr>
            <sz val="11"/>
            <rFont val="Calibri"/>
            <family val="2"/>
            <charset val="1"/>
          </rPr>
          <t xml:space="preserve">Приемка сырья (1 этаж)</t>
        </r>
      </is>
    </nc>
  </rcc>
  <rcc rId="1799" ua="false" sId="5">
    <oc r="B382" t="inlineStr">
      <is>
        <r>
          <rPr>
            <sz val="11"/>
            <rFont val="Calibri"/>
            <family val="2"/>
            <charset val="1"/>
          </rPr>
          <t xml:space="preserve">У шокера №3</t>
        </r>
      </is>
    </oc>
    <nc r="B382" t="inlineStr">
      <is>
        <r>
          <rPr>
            <sz val="11"/>
            <rFont val="Calibri"/>
            <family val="2"/>
            <charset val="1"/>
          </rPr>
          <t xml:space="preserve">Зона упаковки (1 этаж )</t>
        </r>
      </is>
    </nc>
  </rcc>
  <rcc rId="1800" ua="false" sId="5">
    <oc r="B382" t="inlineStr">
      <is>
        <r>
          <rPr>
            <sz val="11"/>
            <rFont val="Calibri"/>
            <family val="2"/>
            <charset val="1"/>
          </rPr>
          <t xml:space="preserve">Между дефростерами №2и 3</t>
        </r>
      </is>
    </oc>
    <nc r="B382" t="inlineStr">
      <is>
        <r>
          <rPr>
            <sz val="11"/>
            <rFont val="Calibri"/>
            <family val="2"/>
            <charset val="1"/>
          </rPr>
          <t xml:space="preserve">Зона выгрузки (1 этаж )</t>
        </r>
      </is>
    </nc>
  </rcc>
  <rcc rId="1801" ua="false" sId="5">
    <oc r="C381" t="n">
      <v>1</v>
    </oc>
    <nc r="C381" t="n">
      <v>2</v>
    </nc>
  </rcc>
  <rcc rId="1802" ua="false" sId="5">
    <oc r="C381" t="n">
      <v>2</v>
    </oc>
    <nc r="C381" t="n">
      <v>1</v>
    </nc>
  </rcc>
  <rcc rId="1803" ua="false" sId="5">
    <oc r="C381" t="n">
      <v>3</v>
    </oc>
    <nc r="C381" t="n">
      <v>1</v>
    </nc>
  </rcc>
  <rcc rId="1804" ua="false" sId="5">
    <oc r="C382" t="n">
      <v>4</v>
    </oc>
    <nc r="C382" t="n">
      <v>1</v>
    </nc>
  </rcc>
  <rcc rId="1805" ua="false" sId="5">
    <oc r="C382" t="n">
      <v>7</v>
    </oc>
    <nc r="C382" t="n">
      <v>1</v>
    </nc>
  </rcc>
  <rcc rId="1806" ua="false" sId="5">
    <oc r="C382" t="n">
      <v>5</v>
    </oc>
    <nc r="C382" t="n">
      <v>2</v>
    </nc>
  </rcc>
  <rcc rId="1807" ua="false" sId="5">
    <oc r="C382" t="n">
      <v>9</v>
    </oc>
    <nc r="C382" t="n">
      <v>1</v>
    </nc>
  </rcc>
  <rcc rId="1808" ua="false" sId="5">
    <oc r="C381" t="n">
      <v>1</v>
    </oc>
    <nc r="C381" t="inlineStr">
      <is>
        <r>
          <rPr>
            <sz val="11"/>
            <rFont val="Calibri"/>
            <family val="2"/>
            <charset val="1"/>
          </rPr>
          <t xml:space="preserve">,</t>
        </r>
      </is>
    </nc>
  </rcc>
  <rcc rId="1809" ua="false" sId="5">
    <oc r="C381" t="inlineStr">
      <is>
        <r>
          <rPr>
            <sz val="11"/>
            <rFont val="Calibri"/>
            <family val="2"/>
            <charset val="1"/>
          </rPr>
          <t xml:space="preserve">,</t>
        </r>
      </is>
    </oc>
    <nc r="C381" t="n">
      <v>4</v>
    </nc>
  </rcc>
  <rcc rId="1810" ua="false" sId="5">
    <oc r="C381" t="n">
      <v>1</v>
    </oc>
    <nc r="C381"/>
  </rcc>
  <rcc rId="1811" ua="false" sId="5">
    <nc r="C381" t="n">
      <v>4</v>
    </nc>
  </rcc>
  <rcc rId="1812" ua="false" sId="5">
    <oc r="C381" t="n">
      <v>4</v>
    </oc>
    <nc r="C381" t="n">
      <v>5</v>
    </nc>
  </rcc>
  <rcc rId="1813" ua="false" sId="5">
    <oc r="C381" t="n">
      <v>1</v>
    </oc>
    <nc r="C381" t="n">
      <v>6</v>
    </nc>
  </rcc>
  <rcc rId="1814" ua="false" sId="5">
    <oc r="C382" t="n">
      <v>1</v>
    </oc>
    <nc r="C382" t="n">
      <v>7</v>
    </nc>
  </rcc>
  <rcc rId="1815" ua="false" sId="5">
    <nc r="A382" t="n">
      <v>9</v>
    </nc>
  </rcc>
  <rcc rId="1816" ua="false" sId="5">
    <oc r="C382" t="n">
      <v>1</v>
    </oc>
    <nc r="C382" t="n">
      <v>8</v>
    </nc>
  </rcc>
  <rcc rId="1817" ua="false" sId="5">
    <oc r="C382" t="n">
      <v>2</v>
    </oc>
    <nc r="C382" t="n">
      <v>9.1</v>
    </nc>
  </rcc>
  <rcc rId="1818" ua="false" sId="5">
    <oc r="C382" t="n">
      <v>1</v>
    </oc>
    <nc r="C382" t="n">
      <v>11</v>
    </nc>
  </rcc>
  <rcc rId="1819" ua="false" sId="5">
    <oc r="C382" t="n">
      <v>9.1</v>
    </oc>
    <nc r="C382" t="n">
      <v>10.9</v>
    </nc>
  </rcc>
  <rcc rId="1820" ua="false" sId="5">
    <nc r="A382" t="n">
      <v>7</v>
    </nc>
  </rcc>
  <rcc rId="1821" ua="false" sId="5">
    <nc r="A382" t="n">
      <v>6</v>
    </nc>
  </rcc>
  <rcc rId="1822" ua="false" sId="5">
    <nc r="A382" t="n">
      <v>5</v>
    </nc>
  </rcc>
  <rcc rId="1823" ua="false" sId="5">
    <nc r="A382" t="n">
      <v>4</v>
    </nc>
  </rcc>
  <rcc rId="1824" ua="false" sId="5">
    <nc r="A381" t="n">
      <v>3</v>
    </nc>
  </rcc>
  <rcc rId="1825" ua="false" sId="5">
    <nc r="A381" t="n">
      <v>2</v>
    </nc>
  </rcc>
  <rcc rId="1826" ua="false" sId="5">
    <nc r="A381" t="n">
      <v>1</v>
    </nc>
  </rcc>
  <rrc rId="1827" ua="false" sId="5" eol="0" ref="52:52" action="insertRow"/>
  <rcc rId="1828" ua="false" sId="5">
    <nc r="D52" t="n">
      <v>2</v>
    </nc>
  </rcc>
  <rcc rId="1829" ua="false" sId="5">
    <nc r="D52" t="n">
      <v>2</v>
    </nc>
  </rcc>
  <rcc rId="1830" ua="false" sId="5">
    <nc r="D37" t="n">
      <v>1</v>
    </nc>
  </rcc>
</revisions>
</file>

<file path=xl/revisions/revisionLog97.xml><?xml version="1.0" encoding="utf-8"?>
<revisions xmlns="http://schemas.openxmlformats.org/spreadsheetml/2006/main" xmlns:r="http://schemas.openxmlformats.org/officeDocument/2006/relationships">
  <rcc rId="1831" ua="false" sId="1">
    <oc r="C14" t="inlineStr">
      <is>
        <r>
          <rPr>
            <sz val="11"/>
            <rFont val="Calibri"/>
            <family val="2"/>
            <charset val="1"/>
          </rPr>
          <t xml:space="preserve">01.12.2024-31.12.2024 </t>
        </r>
      </is>
    </oc>
    <nc r="C14" t="inlineStr">
      <is>
        <r>
          <rPr>
            <sz val="11"/>
            <rFont val="Calibri"/>
            <family val="2"/>
            <charset val="1"/>
          </rPr>
          <t xml:space="preserve">01.01.2025-31.01.2025</t>
        </r>
      </is>
    </nc>
  </rcc>
</revisions>
</file>

<file path=xl/revisions/revisionLog98.xml><?xml version="1.0" encoding="utf-8"?>
<revisions xmlns="http://schemas.openxmlformats.org/spreadsheetml/2006/main" xmlns:r="http://schemas.openxmlformats.org/officeDocument/2006/relationships">
  <rcc rId="1832" ua="false" sId="4">
    <oc r="G4" t="n">
      <v>45636</v>
    </oc>
    <nc r="G4"/>
  </rcc>
  <rcc rId="1833" ua="false" sId="3">
    <oc r="A24" t="inlineStr">
      <is>
        <r>
          <rPr>
            <sz val="11"/>
            <rFont val="Calibri"/>
            <family val="2"/>
            <charset val="1"/>
          </rPr>
          <t xml:space="preserve">1. Рекомендации по складу гофра — для предотвращения проникновения птиц в помещение склада - установить внутри биоакустический отпугиватель птиц — Сокол, повесить пластиковые завесы на вход 2. Провести инженерно-технические мероприятия по заделке мест проникновения птиц и грузынов 3. Провести барьерную дератизацию территории в естественные укрытия 4. Увеличить количество инсектомониторов на производственных участках. 5. Обеспечение сохранности средств учета </t>
        </r>
      </is>
    </oc>
    <nc r="A24" t="inlineStr">
      <is>
        <r>
          <rPr>
            <sz val="11"/>
            <rFont val="Calibri"/>
            <family val="2"/>
            <charset val="1"/>
          </rPr>
          <t xml:space="preserve">1. Рекомендации по складу гофра — для предотвращения проникновения птиц в помещение склада - установить внутри биоакустический отпугиватель птиц — Сокол, повесить пластиковые завесы на вход 2. Провести инженерно-технические мероприятия по заделке мест проникновения птиц и грузынов 3. Провести барьерную дератизацию территории в естественные укрытия 4. Обеспечение сохранности средств учета </t>
        </r>
      </is>
    </nc>
  </rcc>
</revisions>
</file>

<file path=xl/revisions/revisionLog99.xml><?xml version="1.0" encoding="utf-8"?>
<revisions xmlns="http://schemas.openxmlformats.org/spreadsheetml/2006/main" xmlns:r="http://schemas.openxmlformats.org/officeDocument/2006/relationships">
  <rcc rId="1834" ua="false" sId="6">
    <oc r="D149" t="n">
      <v>10.9</v>
    </oc>
    <nc r="D149" t="n">
      <v>10.11</v>
    </nc>
  </rcc>
  <rcc rId="1835" ua="false" sId="6">
    <nc r="A150" t="inlineStr">
      <is>
        <r>
          <rPr>
            <sz val="11"/>
            <rFont val="Calibri"/>
            <family val="2"/>
            <charset val="1"/>
          </rPr>
          <t xml:space="preserve">Склад ККТ (1 этаж )</t>
        </r>
      </is>
    </nc>
  </rcc>
  <rcc rId="1836" ua="false" sId="6">
    <oc r="D150" t="n">
      <v>11</v>
    </oc>
    <nc r="D150" t="n">
      <v>12</v>
    </nc>
  </rcc>
</revisions>
</file>

<file path=xl/revisions/userNames.xml><?xml version="1.0" encoding="utf-8"?>
<users xmlns="http://schemas.openxmlformats.org/spreadsheetml/2006/main" xmlns:r="http://schemas.openxmlformats.org/officeDocument/2006/relationships" count="0"/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65536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7" activeCellId="0" sqref="B7"/>
    </sheetView>
  </sheetViews>
  <sheetFormatPr defaultRowHeight="15"/>
  <cols>
    <col collapsed="false" hidden="false" max="1" min="1" style="1" width="24.1209302325581"/>
    <col collapsed="false" hidden="false" max="4" min="2" style="1" width="21.4139534883721"/>
    <col collapsed="false" hidden="false" max="5" min="5" style="1" width="31.9953488372093"/>
    <col collapsed="false" hidden="false" max="6" min="6" style="1" width="1.47906976744186"/>
    <col collapsed="false" hidden="false" max="7" min="7" style="1" width="35.6883720930233"/>
    <col collapsed="false" hidden="false" max="64" min="8" style="2" width="20.1813953488372"/>
    <col collapsed="false" hidden="false" max="1025" min="65" style="0" width="10.4604651162791"/>
  </cols>
  <sheetData>
    <row r="1" customFormat="false" ht="15" hidden="false" customHeight="false" outlineLevel="0" collapsed="false">
      <c r="A1" s="2"/>
      <c r="B1" s="2"/>
      <c r="C1" s="3"/>
      <c r="D1" s="2"/>
      <c r="E1" s="2"/>
      <c r="F1" s="2"/>
      <c r="G1" s="2"/>
    </row>
    <row r="2" customFormat="false" ht="19.7" hidden="false" customHeight="false" outlineLevel="0" collapsed="false">
      <c r="A2" s="4" t="s">
        <v>0</v>
      </c>
      <c r="B2" s="4"/>
      <c r="C2" s="4"/>
      <c r="D2" s="4"/>
      <c r="E2" s="4"/>
      <c r="F2" s="5"/>
      <c r="G2" s="5"/>
    </row>
    <row r="3" customFormat="false" ht="15" hidden="false" customHeight="false" outlineLevel="0" collapsed="false">
      <c r="A3" s="2"/>
      <c r="B3" s="2"/>
      <c r="C3" s="2"/>
      <c r="D3" s="2"/>
      <c r="E3" s="2"/>
      <c r="F3" s="2"/>
      <c r="G3" s="2"/>
    </row>
    <row r="4" customFormat="false" ht="15" hidden="false" customHeight="false" outlineLevel="0" collapsed="false">
      <c r="A4" s="2"/>
      <c r="B4" s="2"/>
      <c r="C4" s="2"/>
      <c r="D4" s="2"/>
      <c r="E4" s="2"/>
      <c r="F4" s="2"/>
      <c r="G4" s="2"/>
    </row>
    <row r="5" customFormat="false" ht="15" hidden="false" customHeight="false" outlineLevel="0" collapsed="false">
      <c r="A5" s="6" t="s">
        <v>1</v>
      </c>
      <c r="B5" s="6" t="s">
        <v>2</v>
      </c>
      <c r="C5" s="2"/>
      <c r="D5" s="2"/>
      <c r="E5" s="2"/>
      <c r="F5" s="2"/>
      <c r="G5" s="2"/>
    </row>
    <row r="6" customFormat="false" ht="15" hidden="false" customHeight="false" outlineLevel="0" collapsed="false">
      <c r="A6" s="6" t="s">
        <v>3</v>
      </c>
      <c r="B6" s="2" t="s">
        <v>4</v>
      </c>
      <c r="C6" s="2"/>
      <c r="D6" s="2"/>
      <c r="E6" s="2"/>
      <c r="F6" s="2"/>
      <c r="G6" s="2"/>
    </row>
    <row r="7" customFormat="false" ht="15" hidden="false" customHeight="false" outlineLevel="0" collapsed="false">
      <c r="A7" s="7" t="s">
        <v>5</v>
      </c>
      <c r="B7" s="7"/>
      <c r="C7" s="7" t="s">
        <v>6</v>
      </c>
      <c r="D7" s="2"/>
      <c r="E7" s="2"/>
      <c r="F7" s="2"/>
      <c r="G7" s="2"/>
    </row>
    <row r="8" customFormat="false" ht="15" hidden="false" customHeight="false" outlineLevel="0" collapsed="false">
      <c r="A8" s="7" t="s">
        <v>7</v>
      </c>
      <c r="B8" s="7"/>
      <c r="C8" s="7" t="s">
        <v>6</v>
      </c>
      <c r="D8" s="2"/>
      <c r="E8" s="2"/>
      <c r="F8" s="2"/>
      <c r="G8" s="2"/>
    </row>
    <row r="9" customFormat="false" ht="15" hidden="false" customHeight="false" outlineLevel="0" collapsed="false">
      <c r="A9" s="7" t="s">
        <v>8</v>
      </c>
      <c r="B9" s="7"/>
      <c r="C9" s="7" t="s">
        <v>6</v>
      </c>
      <c r="D9" s="2"/>
      <c r="E9" s="2"/>
      <c r="F9" s="2"/>
      <c r="G9" s="2"/>
    </row>
    <row r="10" customFormat="false" ht="15" hidden="false" customHeight="false" outlineLevel="0" collapsed="false">
      <c r="A10" s="2"/>
      <c r="B10" s="2"/>
      <c r="C10" s="2"/>
      <c r="D10" s="2"/>
      <c r="E10" s="2"/>
      <c r="F10" s="2"/>
      <c r="G10" s="2"/>
    </row>
    <row r="11" customFormat="false" ht="15" hidden="false" customHeight="false" outlineLevel="0" collapsed="false">
      <c r="A11" s="2"/>
      <c r="B11" s="2"/>
      <c r="C11" s="2"/>
      <c r="D11" s="2"/>
      <c r="E11" s="2"/>
      <c r="F11" s="2"/>
      <c r="G11" s="2"/>
    </row>
    <row r="12" customFormat="false" ht="15" hidden="false" customHeight="false" outlineLevel="0" collapsed="false">
      <c r="A12" s="2"/>
      <c r="B12" s="2"/>
      <c r="C12" s="2"/>
      <c r="D12" s="2"/>
      <c r="E12" s="2"/>
      <c r="F12" s="2"/>
      <c r="G12" s="2"/>
    </row>
    <row r="13" customFormat="false" ht="15" hidden="false" customHeight="false" outlineLevel="0" collapsed="false">
      <c r="A13" s="2"/>
      <c r="B13" s="2"/>
      <c r="C13" s="2"/>
      <c r="D13" s="2"/>
      <c r="E13" s="2"/>
      <c r="F13" s="2"/>
      <c r="G13" s="2"/>
    </row>
    <row r="14" customFormat="false" ht="15" hidden="false" customHeight="false" outlineLevel="0" collapsed="false">
      <c r="A14" s="2"/>
      <c r="B14" s="8" t="s">
        <v>9</v>
      </c>
      <c r="C14" s="9" t="s">
        <v>10</v>
      </c>
      <c r="D14" s="9"/>
      <c r="E14" s="10"/>
      <c r="F14" s="10"/>
      <c r="G14" s="2"/>
    </row>
    <row r="15" customFormat="false" ht="15" hidden="false" customHeight="false" outlineLevel="0" collapsed="false">
      <c r="A15" s="2"/>
      <c r="B15" s="2"/>
      <c r="C15" s="2"/>
      <c r="D15" s="2"/>
      <c r="E15" s="2"/>
      <c r="F15" s="2"/>
      <c r="G15" s="2"/>
    </row>
    <row r="16" customFormat="false" ht="15" hidden="false" customHeight="false" outlineLevel="0" collapsed="false">
      <c r="A16" s="2"/>
      <c r="B16" s="2"/>
      <c r="C16" s="2"/>
      <c r="D16" s="2"/>
      <c r="E16" s="2"/>
      <c r="F16" s="2"/>
      <c r="G16" s="2"/>
    </row>
    <row r="17" customFormat="false" ht="15" hidden="false" customHeight="false" outlineLevel="0" collapsed="false">
      <c r="A17" s="2"/>
      <c r="B17" s="2"/>
      <c r="C17" s="2"/>
      <c r="D17" s="2"/>
      <c r="E17" s="2"/>
      <c r="F17" s="2"/>
      <c r="G17" s="2"/>
    </row>
    <row r="18" customFormat="false" ht="15" hidden="false" customHeight="false" outlineLevel="0" collapsed="false">
      <c r="A18" s="2"/>
      <c r="B18" s="2"/>
      <c r="C18" s="2"/>
      <c r="D18" s="2"/>
      <c r="E18" s="2"/>
      <c r="F18" s="2"/>
      <c r="G18" s="2"/>
    </row>
    <row r="19" customFormat="false" ht="15" hidden="false" customHeight="false" outlineLevel="0" collapsed="false">
      <c r="A19" s="2"/>
      <c r="B19" s="2"/>
      <c r="C19" s="2"/>
      <c r="D19" s="2"/>
      <c r="E19" s="2"/>
      <c r="F19" s="2"/>
      <c r="G19" s="2"/>
    </row>
    <row r="20" customFormat="false" ht="15" hidden="false" customHeight="false" outlineLevel="0" collapsed="false">
      <c r="A20" s="8" t="s">
        <v>11</v>
      </c>
      <c r="B20" s="5" t="s">
        <v>12</v>
      </c>
      <c r="C20" s="5"/>
      <c r="D20" s="5"/>
      <c r="E20" s="5"/>
      <c r="F20" s="10"/>
      <c r="G20" s="10"/>
    </row>
    <row r="21" customFormat="false" ht="15" hidden="false" customHeight="false" outlineLevel="0" collapsed="false">
      <c r="A21" s="8" t="s">
        <v>13</v>
      </c>
      <c r="B21" s="5" t="s">
        <v>14</v>
      </c>
      <c r="C21" s="5"/>
      <c r="D21" s="5"/>
      <c r="E21" s="5"/>
      <c r="F21" s="11"/>
      <c r="G21" s="11"/>
    </row>
    <row r="22" customFormat="false" ht="15" hidden="false" customHeight="false" outlineLevel="0" collapsed="false">
      <c r="A22" s="8" t="s">
        <v>15</v>
      </c>
      <c r="B22" s="5" t="s">
        <v>16</v>
      </c>
      <c r="C22" s="5"/>
      <c r="D22" s="5"/>
      <c r="E22" s="5"/>
      <c r="F22" s="10"/>
      <c r="G22" s="10"/>
    </row>
    <row r="23" customFormat="false" ht="15" hidden="false" customHeight="false" outlineLevel="0" collapsed="false">
      <c r="A23" s="2"/>
      <c r="B23" s="2"/>
      <c r="C23" s="2"/>
      <c r="D23" s="2"/>
      <c r="E23" s="2"/>
      <c r="F23" s="2"/>
    </row>
    <row r="24" customFormat="false" ht="15" hidden="false" customHeight="false" outlineLevel="0" collapsed="false">
      <c r="A24" s="2"/>
      <c r="B24" s="2"/>
      <c r="C24" s="2"/>
      <c r="D24" s="2"/>
      <c r="E24" s="2"/>
      <c r="F24" s="2"/>
    </row>
    <row r="25" customFormat="false" ht="15" hidden="false" customHeight="false" outlineLevel="0" collapsed="false">
      <c r="A25" s="12" t="s">
        <v>17</v>
      </c>
      <c r="B25" s="12"/>
      <c r="C25" s="12"/>
      <c r="D25" s="12"/>
      <c r="E25" s="12"/>
      <c r="F25" s="12"/>
    </row>
    <row r="26" customFormat="false" ht="15" hidden="false" customHeight="false" outlineLevel="0" collapsed="false">
      <c r="A26" s="12" t="s">
        <v>18</v>
      </c>
      <c r="B26" s="12"/>
      <c r="C26" s="12"/>
      <c r="D26" s="12"/>
      <c r="E26" s="12"/>
      <c r="F26" s="12"/>
    </row>
    <row r="27" customFormat="false" ht="15" hidden="false" customHeight="false" outlineLevel="0" collapsed="false">
      <c r="A27" s="12" t="s">
        <v>19</v>
      </c>
      <c r="B27" s="12"/>
      <c r="C27" s="12"/>
      <c r="D27" s="12"/>
      <c r="E27" s="12"/>
      <c r="F27" s="12"/>
    </row>
    <row r="28" customFormat="false" ht="15" hidden="false" customHeight="false" outlineLevel="0" collapsed="false">
      <c r="A28" s="12" t="s">
        <v>20</v>
      </c>
      <c r="B28" s="12"/>
      <c r="C28" s="12"/>
      <c r="D28" s="12"/>
      <c r="E28" s="12"/>
      <c r="F28" s="12"/>
    </row>
    <row r="29" customFormat="false" ht="30" hidden="false" customHeight="true" outlineLevel="0" collapsed="false">
      <c r="A29" s="13"/>
      <c r="B29" s="13"/>
      <c r="C29" s="13"/>
      <c r="D29" s="13"/>
      <c r="E29" s="13"/>
      <c r="F29" s="14"/>
    </row>
    <row r="30" customFormat="false" ht="15" hidden="false" customHeight="false" outlineLevel="0" collapsed="false">
      <c r="A30" s="2"/>
      <c r="B30" s="2"/>
      <c r="C30" s="2"/>
      <c r="D30" s="2"/>
      <c r="E30" s="2"/>
      <c r="F30" s="2"/>
    </row>
    <row r="31" customFormat="false" ht="15" hidden="false" customHeight="false" outlineLevel="0" collapsed="false">
      <c r="A31" s="2"/>
      <c r="B31" s="2"/>
      <c r="C31" s="2"/>
      <c r="D31" s="2"/>
      <c r="E31" s="2"/>
      <c r="F31" s="2"/>
    </row>
    <row r="32" customFormat="false" ht="15" hidden="false" customHeight="false" outlineLevel="0" collapsed="false">
      <c r="A32" s="2"/>
      <c r="B32" s="2"/>
      <c r="C32" s="2"/>
      <c r="D32" s="2"/>
      <c r="E32" s="2"/>
      <c r="F32" s="2"/>
    </row>
    <row r="33" customFormat="false" ht="15" hidden="false" customHeight="false" outlineLevel="0" collapsed="false">
      <c r="A33" s="15"/>
      <c r="B33" s="15"/>
      <c r="C33" s="15"/>
      <c r="D33" s="2"/>
      <c r="E33" s="2"/>
      <c r="F33" s="2"/>
    </row>
    <row r="34" customFormat="false" ht="15" hidden="false" customHeight="false" outlineLevel="0" collapsed="false">
      <c r="A34" s="16" t="s">
        <v>21</v>
      </c>
      <c r="B34" s="15"/>
      <c r="C34" s="15"/>
      <c r="D34" s="2"/>
      <c r="E34" s="2"/>
      <c r="F34" s="2"/>
    </row>
    <row r="35" customFormat="false" ht="25.35" hidden="false" customHeight="true" outlineLevel="0" collapsed="false">
      <c r="A35" s="17" t="s">
        <v>22</v>
      </c>
      <c r="B35" s="17"/>
      <c r="C35" s="17"/>
      <c r="D35" s="8" t="s">
        <v>23</v>
      </c>
      <c r="E35" s="8"/>
      <c r="F35" s="8"/>
    </row>
    <row r="36" customFormat="false" ht="15" hidden="false" customHeight="false" outlineLevel="0" collapsed="false">
      <c r="A36" s="15"/>
      <c r="B36" s="15"/>
      <c r="C36" s="15"/>
      <c r="D36" s="2"/>
      <c r="E36" s="2"/>
      <c r="F36" s="2"/>
    </row>
    <row r="37" customFormat="false" ht="15" hidden="false" customHeight="false" outlineLevel="0" collapsed="false">
      <c r="A37" s="15"/>
      <c r="B37" s="15"/>
      <c r="C37" s="15"/>
      <c r="D37" s="2"/>
      <c r="E37" s="2"/>
      <c r="F37" s="2"/>
    </row>
    <row r="38" customFormat="false" ht="15" hidden="false" customHeight="false" outlineLevel="0" collapsed="false">
      <c r="A38" s="15"/>
      <c r="B38" s="15"/>
      <c r="C38" s="15"/>
      <c r="D38" s="2"/>
      <c r="E38" s="2"/>
      <c r="F38" s="2"/>
    </row>
    <row r="39" customFormat="false" ht="15" hidden="false" customHeight="false" outlineLevel="0" collapsed="false">
      <c r="A39" s="16" t="s">
        <v>24</v>
      </c>
      <c r="B39" s="15"/>
      <c r="C39" s="15"/>
      <c r="D39" s="2"/>
      <c r="E39" s="2"/>
      <c r="F39" s="2"/>
    </row>
    <row r="40" customFormat="false" ht="13.9" hidden="false" customHeight="true" outlineLevel="0" collapsed="false">
      <c r="A40" s="17" t="s">
        <v>25</v>
      </c>
      <c r="B40" s="17"/>
      <c r="C40" s="17"/>
      <c r="D40" s="8" t="s">
        <v>26</v>
      </c>
      <c r="E40" s="8"/>
      <c r="F40" s="8"/>
    </row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11">
    <mergeCell ref="A2:E2"/>
    <mergeCell ref="C14:D14"/>
    <mergeCell ref="B20:E20"/>
    <mergeCell ref="B21:E21"/>
    <mergeCell ref="B22:E22"/>
    <mergeCell ref="A25:F25"/>
    <mergeCell ref="A26:F26"/>
    <mergeCell ref="A27:F27"/>
    <mergeCell ref="A29:E29"/>
    <mergeCell ref="A35:C35"/>
    <mergeCell ref="A40:C40"/>
  </mergeCells>
  <printOptions headings="false" gridLines="false" gridLinesSet="true" horizontalCentered="false" verticalCentered="false"/>
  <pageMargins left="0.605555555555555" right="0.290277777777778" top="0.659722222222222" bottom="1.18125" header="0.511805555555555" footer="0.511805555555555"/>
  <pageSetup paperSize="9" scale="85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36"/>
  <sheetViews>
    <sheetView windowProtection="false" showFormulas="false" showGridLines="true" showRowColHeaders="true" showZeros="true" rightToLeft="false" tabSelected="false" showOutlineSymbols="true" defaultGridColor="true" view="normal" topLeftCell="A4" colorId="64" zoomScale="85" zoomScaleNormal="85" zoomScalePageLayoutView="100" workbookViewId="0">
      <selection pane="topLeft" activeCell="D19" activeCellId="0" sqref="D19"/>
    </sheetView>
  </sheetViews>
  <sheetFormatPr defaultRowHeight="12.8"/>
  <cols>
    <col collapsed="false" hidden="false" max="1" min="1" style="18" width="38.6418604651163"/>
    <col collapsed="false" hidden="false" max="2" min="2" style="18" width="17.106976744186"/>
    <col collapsed="false" hidden="false" max="3" min="3" style="18" width="26.3348837209302"/>
    <col collapsed="false" hidden="false" max="4" min="4" style="18" width="12.9209302325581"/>
    <col collapsed="false" hidden="false" max="5" min="5" style="18" width="19.9348837209302"/>
    <col collapsed="false" hidden="false" max="1025" min="6" style="18" width="26.3348837209302"/>
  </cols>
  <sheetData>
    <row r="1" s="2" customFormat="true" ht="13.9" hidden="false" customHeight="true" outlineLevel="0" collapsed="false">
      <c r="A1" s="19" t="s">
        <v>27</v>
      </c>
      <c r="B1" s="19"/>
      <c r="C1" s="19"/>
      <c r="D1" s="19"/>
      <c r="E1" s="19"/>
    </row>
    <row r="2" customFormat="false" ht="13.8" hidden="false" customHeight="true" outlineLevel="0" collapsed="false">
      <c r="A2" s="20" t="str">
        <f aca="false">Обложка!C14</f>
        <v>01.01.2025-31.01.2025</v>
      </c>
      <c r="B2" s="20"/>
      <c r="C2" s="6"/>
      <c r="D2" s="6"/>
      <c r="E2" s="6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5" hidden="false" customHeight="false" outlineLevel="0" collapsed="false">
      <c r="A3" s="21" t="s">
        <v>11</v>
      </c>
      <c r="B3" s="21" t="s">
        <v>28</v>
      </c>
      <c r="C3" s="21"/>
      <c r="D3" s="21"/>
      <c r="E3" s="21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5" hidden="false" customHeight="false" outlineLevel="0" collapsed="false">
      <c r="A4" s="21" t="s">
        <v>13</v>
      </c>
      <c r="B4" s="22" t="s">
        <v>29</v>
      </c>
      <c r="C4" s="22"/>
      <c r="D4" s="22"/>
      <c r="E4" s="22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5" hidden="false" customHeight="false" outlineLevel="0" collapsed="false">
      <c r="A5" s="21" t="s">
        <v>15</v>
      </c>
      <c r="B5" s="22" t="s">
        <v>30</v>
      </c>
      <c r="C5" s="22"/>
      <c r="D5" s="22"/>
      <c r="E5" s="22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38.1" hidden="false" customHeight="true" outlineLevel="0" collapsed="false">
      <c r="A6" s="23" t="s">
        <v>31</v>
      </c>
      <c r="B6" s="23"/>
      <c r="C6" s="23"/>
      <c r="D6" s="23"/>
      <c r="E6" s="23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20.25" hidden="false" customHeight="true" outlineLevel="0" collapsed="false">
      <c r="A7" s="10" t="str">
        <f aca="false">Обложка!C14</f>
        <v>01.01.2025-31.01.2025</v>
      </c>
      <c r="B7" s="10"/>
      <c r="C7" s="24"/>
      <c r="D7" s="24"/>
      <c r="E7" s="24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4.65" hidden="false" customHeight="true" outlineLevel="0" collapsed="false">
      <c r="A8" s="25" t="s">
        <v>32</v>
      </c>
      <c r="B8" s="25"/>
      <c r="C8" s="25"/>
      <c r="D8" s="25"/>
      <c r="E8" s="26" t="str">
        <f aca="false">Обложка!B5</f>
        <v>б/н от 14.06.24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25.9" hidden="false" customHeight="true" outlineLevel="0" collapsed="false">
      <c r="A9" s="25" t="s">
        <v>33</v>
      </c>
      <c r="B9" s="25"/>
      <c r="C9" s="25"/>
      <c r="D9" s="25"/>
      <c r="E9" s="25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s="30" customFormat="true" ht="14.25" hidden="false" customHeight="true" outlineLevel="0" collapsed="false">
      <c r="A10" s="28" t="s">
        <v>34</v>
      </c>
      <c r="B10" s="28"/>
      <c r="C10" s="28"/>
      <c r="D10" s="28"/>
      <c r="E10" s="28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</row>
    <row r="11" s="2" customFormat="true" ht="14.25" hidden="false" customHeight="true" outlineLevel="0" collapsed="false">
      <c r="A11" s="31" t="s">
        <v>35</v>
      </c>
      <c r="B11" s="31"/>
      <c r="C11" s="31"/>
      <c r="D11" s="32" t="s">
        <v>36</v>
      </c>
      <c r="E11" s="32" t="n">
        <v>3200</v>
      </c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</row>
    <row r="12" s="2" customFormat="true" ht="14.25" hidden="false" customHeight="true" outlineLevel="0" collapsed="false">
      <c r="A12" s="31" t="s">
        <v>37</v>
      </c>
      <c r="B12" s="31"/>
      <c r="C12" s="31"/>
      <c r="D12" s="32" t="s">
        <v>38</v>
      </c>
      <c r="E12" s="32" t="n">
        <f aca="false">D16</f>
        <v>27</v>
      </c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</row>
    <row r="13" s="30" customFormat="true" ht="14.25" hidden="false" customHeight="true" outlineLevel="0" collapsed="false">
      <c r="A13" s="28" t="s">
        <v>39</v>
      </c>
      <c r="B13" s="28"/>
      <c r="C13" s="28"/>
      <c r="D13" s="28"/>
      <c r="E13" s="28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</row>
    <row r="14" s="2" customFormat="true" ht="14.25" hidden="false" customHeight="true" outlineLevel="0" collapsed="false">
      <c r="A14" s="31" t="s">
        <v>40</v>
      </c>
      <c r="B14" s="31"/>
      <c r="C14" s="31"/>
      <c r="D14" s="32" t="s">
        <v>36</v>
      </c>
      <c r="E14" s="32" t="n">
        <v>20000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</row>
    <row r="15" s="30" customFormat="true" ht="15" hidden="false" customHeight="false" outlineLevel="0" collapsed="false">
      <c r="A15" s="28" t="s">
        <v>41</v>
      </c>
      <c r="B15" s="28"/>
      <c r="C15" s="28"/>
      <c r="D15" s="28"/>
      <c r="E15" s="28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</row>
    <row r="16" s="2" customFormat="true" ht="25.65" hidden="false" customHeight="true" outlineLevel="0" collapsed="false">
      <c r="A16" s="31" t="str">
        <f aca="false">'контрол лист'!A31</f>
        <v>Итого средств учета грызунов в помещениях</v>
      </c>
      <c r="B16" s="32" t="str">
        <f aca="false">'контрол лист'!B31</f>
        <v>3 контур</v>
      </c>
      <c r="C16" s="32" t="str">
        <f aca="false">'контрол лист'!C31</f>
        <v>КИУ</v>
      </c>
      <c r="D16" s="32" t="n">
        <f aca="false">'контрол лист'!F31</f>
        <v>27</v>
      </c>
      <c r="E16" s="28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</row>
    <row r="17" s="2" customFormat="true" ht="25.65" hidden="false" customHeight="true" outlineLevel="0" collapsed="false">
      <c r="A17" s="31" t="str">
        <f aca="false">'контрол лист'!A32</f>
        <v>Итого средств учета вдоль периметра зданий</v>
      </c>
      <c r="B17" s="32" t="str">
        <f aca="false">'контрол лист'!B32</f>
        <v>2 контур</v>
      </c>
      <c r="C17" s="32" t="str">
        <f aca="false">'контрол лист'!C32</f>
        <v>КИУ</v>
      </c>
      <c r="D17" s="32" t="n">
        <f aca="false">'контрол лист'!F32</f>
        <v>16</v>
      </c>
      <c r="E17" s="28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</row>
    <row r="18" customFormat="false" ht="27.2" hidden="false" customHeight="true" outlineLevel="0" collapsed="false">
      <c r="A18" s="31" t="str">
        <f aca="false">[1]ил!A16</f>
        <v>Итого средств учета для летающих насекомых</v>
      </c>
      <c r="B18" s="33" t="s">
        <v>42</v>
      </c>
      <c r="C18" s="33" t="s">
        <v>43</v>
      </c>
      <c r="D18" s="33" t="n">
        <f aca="false">'контрол лист'!F34</f>
        <v>8</v>
      </c>
      <c r="E18" s="28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27.2" hidden="false" customHeight="true" outlineLevel="0" collapsed="false">
      <c r="A19" s="31" t="str">
        <f aca="false">'контрол лист'!A33</f>
        <v>Итого средств учета ползающих насекомых</v>
      </c>
      <c r="B19" s="32" t="str">
        <f aca="false">'контрол лист'!B33</f>
        <v>3 контур</v>
      </c>
      <c r="C19" s="32" t="str">
        <f aca="false">'контрол лист'!C33</f>
        <v>ИМ</v>
      </c>
      <c r="D19" s="32" t="n">
        <f aca="false">'контрол лист'!F33</f>
        <v>9</v>
      </c>
      <c r="E19" s="28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s="30" customFormat="true" ht="14.85" hidden="false" customHeight="true" outlineLevel="0" collapsed="false">
      <c r="A20" s="34" t="s">
        <v>44</v>
      </c>
      <c r="B20" s="34"/>
      <c r="C20" s="34"/>
      <c r="D20" s="34"/>
      <c r="E20" s="34"/>
      <c r="F20" s="29"/>
      <c r="G20" s="27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</row>
    <row r="21" s="38" customFormat="true" ht="24.55" hidden="false" customHeight="false" outlineLevel="0" collapsed="false">
      <c r="A21" s="35" t="s">
        <v>45</v>
      </c>
      <c r="B21" s="36" t="s">
        <v>46</v>
      </c>
      <c r="C21" s="37" t="s">
        <v>47</v>
      </c>
      <c r="D21" s="33" t="s">
        <v>48</v>
      </c>
      <c r="E21" s="33" t="s">
        <v>49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</row>
    <row r="22" s="2" customFormat="true" ht="37.75" hidden="false" customHeight="true" outlineLevel="0" collapsed="false">
      <c r="A22" s="39" t="s">
        <v>50</v>
      </c>
      <c r="B22" s="36" t="s">
        <v>51</v>
      </c>
      <c r="C22" s="36" t="s">
        <v>52</v>
      </c>
      <c r="D22" s="33" t="s">
        <v>48</v>
      </c>
      <c r="E22" s="33" t="s">
        <v>49</v>
      </c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</row>
    <row r="23" customFormat="false" ht="77.6" hidden="false" customHeight="false" outlineLevel="0" collapsed="false">
      <c r="A23" s="40" t="s">
        <v>53</v>
      </c>
      <c r="B23" s="40" t="s">
        <v>54</v>
      </c>
      <c r="C23" s="37" t="s">
        <v>55</v>
      </c>
      <c r="D23" s="33" t="s">
        <v>56</v>
      </c>
      <c r="E23" s="33" t="s">
        <v>49</v>
      </c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s="30" customFormat="true" ht="14.65" hidden="false" customHeight="true" outlineLevel="0" collapsed="false">
      <c r="A24" s="41" t="s">
        <v>57</v>
      </c>
      <c r="B24" s="41"/>
      <c r="C24" s="41"/>
      <c r="D24" s="41"/>
      <c r="E24" s="41"/>
      <c r="F24" s="29"/>
      <c r="G24" s="27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</row>
    <row r="25" s="2" customFormat="true" ht="13.8" hidden="false" customHeight="true" outlineLevel="0" collapsed="false">
      <c r="A25" s="36" t="s">
        <v>35</v>
      </c>
      <c r="B25" s="36"/>
      <c r="C25" s="36"/>
      <c r="D25" s="32" t="s">
        <v>36</v>
      </c>
      <c r="E25" s="32" t="n">
        <v>3200</v>
      </c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</row>
    <row r="26" customFormat="false" ht="13.8" hidden="false" customHeight="true" outlineLevel="0" collapsed="false">
      <c r="A26" s="42" t="s">
        <v>58</v>
      </c>
      <c r="B26" s="42"/>
      <c r="C26" s="42"/>
      <c r="D26" s="43" t="s">
        <v>38</v>
      </c>
      <c r="E26" s="43" t="n">
        <f aca="false">D19</f>
        <v>9</v>
      </c>
      <c r="F26" s="0"/>
      <c r="G26" s="0"/>
      <c r="H26" s="0"/>
      <c r="I26" s="0"/>
      <c r="J26" s="0"/>
      <c r="K26" s="0"/>
      <c r="L26" s="0"/>
    </row>
    <row r="27" customFormat="false" ht="13.8" hidden="false" customHeight="true" outlineLevel="0" collapsed="false">
      <c r="A27" s="42" t="s">
        <v>59</v>
      </c>
      <c r="B27" s="42"/>
      <c r="C27" s="42"/>
      <c r="D27" s="43" t="s">
        <v>36</v>
      </c>
      <c r="E27" s="43" t="n">
        <v>1250</v>
      </c>
      <c r="F27" s="0"/>
      <c r="G27" s="0"/>
      <c r="H27" s="0"/>
      <c r="I27" s="0"/>
      <c r="J27" s="0"/>
      <c r="K27" s="0"/>
      <c r="L27" s="0"/>
    </row>
    <row r="28" customFormat="false" ht="13.8" hidden="false" customHeight="true" outlineLevel="0" collapsed="false">
      <c r="A28" s="44"/>
      <c r="B28" s="44"/>
      <c r="C28" s="44"/>
      <c r="D28" s="45"/>
      <c r="E28" s="45"/>
      <c r="F28" s="0"/>
      <c r="G28" s="0"/>
      <c r="H28" s="0"/>
      <c r="I28" s="0"/>
      <c r="J28" s="0"/>
      <c r="K28" s="0"/>
      <c r="L28" s="0"/>
    </row>
    <row r="29" customFormat="false" ht="15" hidden="false" customHeight="false" outlineLevel="0" collapsed="false">
      <c r="A29" s="46" t="s">
        <v>60</v>
      </c>
      <c r="B29" s="47"/>
      <c r="C29" s="47"/>
      <c r="D29" s="47"/>
      <c r="E29" s="48"/>
      <c r="F29" s="48"/>
      <c r="G29" s="47"/>
      <c r="H29" s="47"/>
      <c r="I29" s="47"/>
      <c r="J29" s="47"/>
      <c r="K29" s="47"/>
      <c r="L29" s="49"/>
    </row>
    <row r="30" customFormat="false" ht="13.8" hidden="false" customHeight="true" outlineLevel="0" collapsed="false">
      <c r="A30" s="50" t="s">
        <v>61</v>
      </c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</row>
    <row r="31" customFormat="false" ht="20.65" hidden="false" customHeight="true" outlineLevel="0" collapsed="false">
      <c r="A31" s="50" t="s">
        <v>62</v>
      </c>
      <c r="B31" s="50"/>
      <c r="C31" s="50"/>
      <c r="D31" s="50"/>
      <c r="E31" s="50"/>
      <c r="F31" s="51"/>
      <c r="G31" s="51"/>
      <c r="H31" s="51"/>
      <c r="I31" s="51"/>
      <c r="J31" s="51"/>
      <c r="K31" s="51"/>
      <c r="L31" s="51"/>
    </row>
    <row r="32" customFormat="false" ht="15" hidden="false" customHeight="false" outlineLevel="0" collapsed="false">
      <c r="A32" s="18" t="str">
        <f aca="false">Обложка!A34</f>
        <v>Составил:</v>
      </c>
      <c r="D32" s="2"/>
    </row>
    <row r="33" customFormat="false" ht="15" hidden="false" customHeight="false" outlineLevel="0" collapsed="false">
      <c r="A33" s="18" t="str">
        <f aca="false">Обложка!A35</f>
        <v>Специалист по пест контролю ООО «Альфадез»</v>
      </c>
      <c r="D33" s="18" t="str">
        <f aca="false">Обложка!D35</f>
        <v>Руденко В.Н.</v>
      </c>
    </row>
    <row r="34" customFormat="false" ht="15" hidden="false" customHeight="false" outlineLevel="0" collapsed="false">
      <c r="A34" s="2"/>
      <c r="D34" s="2"/>
    </row>
    <row r="35" customFormat="false" ht="15" hidden="false" customHeight="false" outlineLevel="0" collapsed="false">
      <c r="A35" s="18" t="str">
        <f aca="false">Обложка!A39</f>
        <v>Согласовано:</v>
      </c>
      <c r="D35" s="2"/>
    </row>
    <row r="36" customFormat="false" ht="15" hidden="false" customHeight="false" outlineLevel="0" collapsed="false">
      <c r="A36" s="18" t="str">
        <f aca="false">Обложка!A40</f>
        <v>Начальник отдела гигиены</v>
      </c>
      <c r="D36" s="8" t="s">
        <v>26</v>
      </c>
    </row>
  </sheetData>
  <mergeCells count="22">
    <mergeCell ref="A1:E1"/>
    <mergeCell ref="A2:B2"/>
    <mergeCell ref="B3:E3"/>
    <mergeCell ref="B4:E4"/>
    <mergeCell ref="B5:E5"/>
    <mergeCell ref="A6:E6"/>
    <mergeCell ref="A7:B7"/>
    <mergeCell ref="A8:D8"/>
    <mergeCell ref="A9:E9"/>
    <mergeCell ref="A10:E10"/>
    <mergeCell ref="A11:C11"/>
    <mergeCell ref="A12:C12"/>
    <mergeCell ref="A13:E13"/>
    <mergeCell ref="A14:C14"/>
    <mergeCell ref="A15:E15"/>
    <mergeCell ref="A20:E20"/>
    <mergeCell ref="A24:E24"/>
    <mergeCell ref="A25:C25"/>
    <mergeCell ref="A26:C26"/>
    <mergeCell ref="A27:C27"/>
    <mergeCell ref="A30:L30"/>
    <mergeCell ref="A31:E31"/>
  </mergeCells>
  <printOptions headings="false" gridLines="false" gridLinesSet="true" horizontalCentered="false" verticalCentered="false"/>
  <pageMargins left="0.545833333333333" right="0.39375" top="0.298611111111111" bottom="1.00763888888889" header="0.511805555555555" footer="0.511805555555555"/>
  <pageSetup paperSize="77" scale="75" firstPageNumber="0" fitToWidth="1" fitToHeight="1" pageOrder="overThenDown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W65536"/>
  <sheetViews>
    <sheetView windowProtection="false" showFormulas="false" showGridLines="true" showRowColHeaders="true" showZeros="true" rightToLeft="false" tabSelected="false" showOutlineSymbols="true" defaultGridColor="true" view="normal" topLeftCell="A4" colorId="64" zoomScale="85" zoomScaleNormal="85" zoomScalePageLayoutView="100" workbookViewId="0">
      <selection pane="topLeft" activeCell="A24" activeCellId="0" sqref="A24"/>
    </sheetView>
  </sheetViews>
  <sheetFormatPr defaultRowHeight="13.8"/>
  <cols>
    <col collapsed="false" hidden="false" max="1" min="1" style="2" width="4.8"/>
    <col collapsed="false" hidden="false" max="2" min="2" style="2" width="37.0418604651163"/>
    <col collapsed="false" hidden="false" max="3" min="3" style="2" width="12.6744186046512"/>
    <col collapsed="false" hidden="false" max="4" min="4" style="52" width="5.29302325581395"/>
    <col collapsed="false" hidden="true" max="5" min="5" style="2" width="0"/>
    <col collapsed="false" hidden="false" max="6" min="6" style="2" width="29.5348837209302"/>
    <col collapsed="false" hidden="false" max="7" min="7" style="2" width="32.4883720930233"/>
    <col collapsed="false" hidden="false" max="1025" min="8" style="53" width="21.4139534883721"/>
  </cols>
  <sheetData>
    <row r="1" s="2" customFormat="true" ht="13.5" hidden="false" customHeight="true" outlineLevel="0" collapsed="false">
      <c r="A1" s="54" t="s">
        <v>18</v>
      </c>
      <c r="B1" s="54"/>
      <c r="C1" s="54"/>
      <c r="D1" s="54"/>
      <c r="E1" s="54"/>
      <c r="F1" s="54"/>
      <c r="G1" s="54"/>
    </row>
    <row r="2" customFormat="false" ht="19.7" hidden="false" customHeight="false" outlineLevel="0" collapsed="false">
      <c r="A2" s="55" t="str">
        <f aca="false">Обложка!C14</f>
        <v>01.01.2025-31.01.2025</v>
      </c>
      <c r="B2" s="55"/>
      <c r="C2" s="55"/>
      <c r="D2" s="56"/>
      <c r="E2" s="56"/>
      <c r="F2" s="56"/>
      <c r="G2" s="57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</row>
    <row r="3" customFormat="false" ht="24.85" hidden="false" customHeight="true" outlineLevel="0" collapsed="false">
      <c r="A3" s="58" t="s">
        <v>63</v>
      </c>
      <c r="B3" s="59" t="s">
        <v>64</v>
      </c>
      <c r="C3" s="59"/>
      <c r="D3" s="59"/>
      <c r="E3" s="59" t="s">
        <v>65</v>
      </c>
      <c r="F3" s="59" t="s">
        <v>65</v>
      </c>
      <c r="G3" s="59" t="s">
        <v>57</v>
      </c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</row>
    <row r="4" customFormat="false" ht="13.5" hidden="false" customHeight="true" outlineLevel="0" collapsed="false">
      <c r="A4" s="60" t="s">
        <v>66</v>
      </c>
      <c r="B4" s="60"/>
      <c r="C4" s="60"/>
      <c r="D4" s="60"/>
      <c r="E4" s="60"/>
      <c r="F4" s="60"/>
      <c r="G4" s="6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</row>
    <row r="5" customFormat="false" ht="13.5" hidden="false" customHeight="true" outlineLevel="0" collapsed="false">
      <c r="A5" s="61" t="s">
        <v>67</v>
      </c>
      <c r="B5" s="62" t="s">
        <v>68</v>
      </c>
      <c r="C5" s="62"/>
      <c r="D5" s="62"/>
      <c r="E5" s="63"/>
      <c r="F5" s="63" t="n">
        <v>3200</v>
      </c>
      <c r="G5" s="63" t="n">
        <v>1250</v>
      </c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2.75" hidden="false" customHeight="true" outlineLevel="0" collapsed="false">
      <c r="A6" s="64" t="s">
        <v>69</v>
      </c>
      <c r="B6" s="65" t="s">
        <v>70</v>
      </c>
      <c r="C6" s="65"/>
      <c r="D6" s="65"/>
      <c r="E6" s="66" t="s">
        <v>71</v>
      </c>
      <c r="F6" s="66" t="n">
        <v>0</v>
      </c>
      <c r="G6" s="53" t="n">
        <v>0</v>
      </c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</row>
    <row r="7" customFormat="false" ht="24" hidden="false" customHeight="true" outlineLevel="0" collapsed="false">
      <c r="A7" s="64" t="s">
        <v>72</v>
      </c>
      <c r="B7" s="65" t="s">
        <v>73</v>
      </c>
      <c r="C7" s="65"/>
      <c r="D7" s="65"/>
      <c r="E7" s="68" t="s">
        <v>71</v>
      </c>
      <c r="F7" s="68" t="n">
        <f aca="false">100-F6*100/F5</f>
        <v>100</v>
      </c>
      <c r="G7" s="68" t="n">
        <f aca="false">100-G6*100/G5</f>
        <v>100</v>
      </c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  <c r="CD7" s="67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7"/>
      <c r="CT7" s="67"/>
      <c r="CU7" s="67"/>
      <c r="CV7" s="67"/>
      <c r="CW7" s="67"/>
      <c r="CX7" s="67"/>
      <c r="CY7" s="67"/>
      <c r="CZ7" s="67"/>
      <c r="DA7" s="67"/>
      <c r="DB7" s="67"/>
      <c r="DC7" s="67"/>
      <c r="DD7" s="67"/>
      <c r="DE7" s="67"/>
      <c r="DF7" s="67"/>
      <c r="DG7" s="67"/>
      <c r="DH7" s="67"/>
      <c r="DI7" s="67"/>
      <c r="DJ7" s="67"/>
      <c r="DK7" s="67"/>
      <c r="DL7" s="67"/>
      <c r="DM7" s="67"/>
      <c r="DN7" s="67"/>
      <c r="DO7" s="67"/>
      <c r="DP7" s="67"/>
      <c r="DQ7" s="67"/>
      <c r="DR7" s="67"/>
      <c r="DS7" s="67"/>
      <c r="DT7" s="67"/>
      <c r="DU7" s="67"/>
      <c r="DV7" s="67"/>
      <c r="DW7" s="67"/>
      <c r="DX7" s="67"/>
      <c r="DY7" s="67"/>
      <c r="DZ7" s="67"/>
      <c r="EA7" s="67"/>
      <c r="EB7" s="67"/>
      <c r="EC7" s="67"/>
      <c r="ED7" s="67"/>
      <c r="EE7" s="67"/>
      <c r="EF7" s="67"/>
      <c r="EG7" s="67"/>
      <c r="EH7" s="67"/>
      <c r="EI7" s="67"/>
      <c r="EJ7" s="67"/>
      <c r="EK7" s="67"/>
      <c r="EL7" s="67"/>
      <c r="EM7" s="67"/>
      <c r="EN7" s="67"/>
      <c r="EO7" s="67"/>
      <c r="EP7" s="67"/>
      <c r="EQ7" s="67"/>
      <c r="ER7" s="67"/>
      <c r="ES7" s="67"/>
      <c r="ET7" s="67"/>
      <c r="EU7" s="67"/>
      <c r="EV7" s="67"/>
      <c r="EW7" s="67"/>
      <c r="EX7" s="67"/>
      <c r="EY7" s="67"/>
      <c r="EZ7" s="67"/>
      <c r="FA7" s="67"/>
      <c r="FB7" s="67"/>
      <c r="FC7" s="67"/>
      <c r="FD7" s="67"/>
      <c r="FE7" s="67"/>
      <c r="FF7" s="67"/>
      <c r="FG7" s="67"/>
      <c r="FH7" s="67"/>
      <c r="FI7" s="67"/>
      <c r="FJ7" s="67"/>
      <c r="FK7" s="67"/>
      <c r="FL7" s="67"/>
      <c r="FM7" s="67"/>
      <c r="FN7" s="67"/>
      <c r="FO7" s="67"/>
      <c r="FP7" s="67"/>
      <c r="FQ7" s="67"/>
      <c r="FR7" s="67"/>
      <c r="FS7" s="67"/>
      <c r="FT7" s="67"/>
      <c r="FU7" s="67"/>
      <c r="FV7" s="67"/>
      <c r="FW7" s="67"/>
      <c r="FX7" s="67"/>
      <c r="FY7" s="67"/>
      <c r="FZ7" s="67"/>
      <c r="GA7" s="67"/>
      <c r="GB7" s="67"/>
      <c r="GC7" s="67"/>
      <c r="GD7" s="67"/>
      <c r="GE7" s="67"/>
      <c r="GF7" s="67"/>
      <c r="GG7" s="67"/>
      <c r="GH7" s="67"/>
      <c r="GI7" s="67"/>
      <c r="GJ7" s="67"/>
      <c r="GK7" s="67"/>
      <c r="GL7" s="67"/>
      <c r="GM7" s="67"/>
      <c r="GN7" s="67"/>
      <c r="GO7" s="67"/>
      <c r="GP7" s="67"/>
      <c r="GQ7" s="67"/>
      <c r="GR7" s="67"/>
      <c r="GS7" s="67"/>
      <c r="GT7" s="67"/>
      <c r="GU7" s="67"/>
      <c r="GV7" s="67"/>
      <c r="GW7" s="67"/>
      <c r="GX7" s="67"/>
      <c r="GY7" s="67"/>
      <c r="GZ7" s="67"/>
      <c r="HA7" s="67"/>
      <c r="HB7" s="67"/>
      <c r="HC7" s="67"/>
      <c r="HD7" s="67"/>
      <c r="HE7" s="67"/>
      <c r="HF7" s="67"/>
      <c r="HG7" s="67"/>
      <c r="HH7" s="67"/>
      <c r="HI7" s="67"/>
      <c r="HJ7" s="67"/>
      <c r="HK7" s="67"/>
      <c r="HL7" s="67"/>
      <c r="HM7" s="67"/>
      <c r="HN7" s="67"/>
      <c r="HO7" s="67"/>
      <c r="HP7" s="67"/>
      <c r="HQ7" s="67"/>
      <c r="HR7" s="67"/>
      <c r="HS7" s="67"/>
      <c r="HT7" s="67"/>
      <c r="HU7" s="67"/>
      <c r="HV7" s="67"/>
      <c r="HW7" s="67"/>
      <c r="HX7" s="67"/>
      <c r="HY7" s="67"/>
      <c r="HZ7" s="67"/>
      <c r="IA7" s="67"/>
      <c r="IB7" s="67"/>
      <c r="IC7" s="67"/>
      <c r="ID7" s="67"/>
      <c r="IE7" s="67"/>
      <c r="IF7" s="67"/>
      <c r="IG7" s="67"/>
      <c r="IH7" s="67"/>
      <c r="II7" s="67"/>
      <c r="IJ7" s="67"/>
      <c r="IK7" s="67"/>
      <c r="IL7" s="67"/>
      <c r="IM7" s="67"/>
      <c r="IN7" s="67"/>
      <c r="IO7" s="67"/>
      <c r="IP7" s="67"/>
      <c r="IQ7" s="67"/>
      <c r="IR7" s="67"/>
      <c r="IS7" s="67"/>
      <c r="IT7" s="67"/>
      <c r="IU7" s="67"/>
      <c r="IV7" s="67"/>
      <c r="IW7" s="67"/>
    </row>
    <row r="8" customFormat="false" ht="12.75" hidden="false" customHeight="true" outlineLevel="0" collapsed="false">
      <c r="A8" s="69" t="s">
        <v>74</v>
      </c>
      <c r="B8" s="69"/>
      <c r="C8" s="69"/>
      <c r="D8" s="69"/>
      <c r="E8" s="69"/>
      <c r="F8" s="69"/>
      <c r="G8" s="69"/>
    </row>
    <row r="9" customFormat="false" ht="12.75" hidden="false" customHeight="true" outlineLevel="0" collapsed="false">
      <c r="A9" s="70" t="s">
        <v>75</v>
      </c>
      <c r="B9" s="71" t="s">
        <v>76</v>
      </c>
      <c r="C9" s="71"/>
      <c r="D9" s="71"/>
      <c r="E9" s="72" t="e">
        <f aca="false">E13+E14</f>
        <v>#VALUE!</v>
      </c>
      <c r="F9" s="72" t="n">
        <f aca="false">'контрол лист'!F31+'контрол лист'!F32</f>
        <v>43</v>
      </c>
      <c r="G9" s="63" t="n">
        <f aca="false">SUM(G17:G18)</f>
        <v>17</v>
      </c>
    </row>
    <row r="10" customFormat="false" ht="13.9" hidden="false" customHeight="true" outlineLevel="0" collapsed="false">
      <c r="A10" s="73" t="s">
        <v>77</v>
      </c>
      <c r="B10" s="71" t="s">
        <v>78</v>
      </c>
      <c r="C10" s="71"/>
      <c r="D10" s="71"/>
      <c r="E10" s="63" t="n">
        <v>0</v>
      </c>
      <c r="F10" s="63" t="n">
        <v>0</v>
      </c>
      <c r="G10" s="63" t="n">
        <f aca="false">SUM(ил!B26:F26)</f>
        <v>0</v>
      </c>
    </row>
    <row r="11" customFormat="false" ht="19.9" hidden="false" customHeight="true" outlineLevel="0" collapsed="false">
      <c r="A11" s="73" t="s">
        <v>79</v>
      </c>
      <c r="B11" s="62" t="s">
        <v>80</v>
      </c>
      <c r="C11" s="62"/>
      <c r="D11" s="62"/>
      <c r="E11" s="74" t="e">
        <f aca="false">100-E10*100/E5</f>
        <v>#DIV/0!</v>
      </c>
      <c r="F11" s="74" t="n">
        <f aca="false">100-F10*100/F5</f>
        <v>100</v>
      </c>
      <c r="G11" s="74" t="n">
        <f aca="false">100-G10*100/G5</f>
        <v>100</v>
      </c>
    </row>
    <row r="12" customFormat="false" ht="14.05" hidden="false" customHeight="true" outlineLevel="0" collapsed="false">
      <c r="A12" s="60" t="s">
        <v>81</v>
      </c>
      <c r="B12" s="60"/>
      <c r="C12" s="60"/>
      <c r="D12" s="60"/>
      <c r="E12" s="60"/>
      <c r="F12" s="60"/>
      <c r="G12" s="60"/>
    </row>
    <row r="13" customFormat="false" ht="89.55" hidden="false" customHeight="true" outlineLevel="0" collapsed="false">
      <c r="A13" s="58" t="s">
        <v>82</v>
      </c>
      <c r="B13" s="75" t="s">
        <v>83</v>
      </c>
      <c r="C13" s="75"/>
      <c r="D13" s="75"/>
      <c r="E13" s="75" t="s">
        <v>84</v>
      </c>
      <c r="F13" s="75" t="s">
        <v>84</v>
      </c>
      <c r="G13" s="75" t="s">
        <v>85</v>
      </c>
    </row>
    <row r="14" customFormat="false" ht="72.1" hidden="false" customHeight="true" outlineLevel="0" collapsed="false">
      <c r="A14" s="58" t="s">
        <v>86</v>
      </c>
      <c r="B14" s="75" t="s">
        <v>87</v>
      </c>
      <c r="C14" s="75"/>
      <c r="D14" s="75"/>
      <c r="E14" s="75" t="s">
        <v>88</v>
      </c>
      <c r="F14" s="75" t="s">
        <v>88</v>
      </c>
      <c r="G14" s="75" t="s">
        <v>89</v>
      </c>
    </row>
    <row r="15" customFormat="false" ht="25.7" hidden="false" customHeight="true" outlineLevel="0" collapsed="false">
      <c r="A15" s="58" t="s">
        <v>90</v>
      </c>
      <c r="B15" s="75" t="str">
        <f aca="false">'контрол лист'!A31</f>
        <v>Итого средств учета грызунов в помещениях</v>
      </c>
      <c r="C15" s="75" t="str">
        <f aca="false">'контрол лист'!B31</f>
        <v>3 контур</v>
      </c>
      <c r="D15" s="59" t="str">
        <f aca="false">'контрол лист'!C31</f>
        <v>КИУ</v>
      </c>
      <c r="E15" s="59"/>
      <c r="F15" s="59" t="n">
        <f aca="false">'контрол лист'!F31</f>
        <v>27</v>
      </c>
      <c r="G15" s="59" t="s">
        <v>71</v>
      </c>
    </row>
    <row r="16" customFormat="false" ht="24.85" hidden="false" customHeight="true" outlineLevel="0" collapsed="false">
      <c r="A16" s="58"/>
      <c r="B16" s="75" t="str">
        <f aca="false">'контрол лист'!A32</f>
        <v>Итого средств учета вдоль периметра зданий</v>
      </c>
      <c r="C16" s="75" t="str">
        <f aca="false">'контрол лист'!B32</f>
        <v>2 контур</v>
      </c>
      <c r="D16" s="59" t="str">
        <f aca="false">'контрол лист'!C32</f>
        <v>КИУ</v>
      </c>
      <c r="E16" s="59"/>
      <c r="F16" s="59" t="n">
        <f aca="false">'контрол лист'!F32</f>
        <v>16</v>
      </c>
      <c r="G16" s="59" t="s">
        <v>71</v>
      </c>
    </row>
    <row r="17" customFormat="false" ht="27.35" hidden="false" customHeight="true" outlineLevel="0" collapsed="false">
      <c r="A17" s="58"/>
      <c r="B17" s="75" t="str">
        <f aca="false">'Акт сдачи-приемки'!A18</f>
        <v>Итого средств учета для летающих насекомых</v>
      </c>
      <c r="C17" s="75" t="s">
        <v>42</v>
      </c>
      <c r="D17" s="59" t="s">
        <v>43</v>
      </c>
      <c r="E17" s="59"/>
      <c r="F17" s="59" t="s">
        <v>71</v>
      </c>
      <c r="G17" s="59" t="n">
        <f aca="false">'контрол лист'!F34</f>
        <v>8</v>
      </c>
    </row>
    <row r="18" customFormat="false" ht="27.35" hidden="false" customHeight="true" outlineLevel="0" collapsed="false">
      <c r="A18" s="58" t="s">
        <v>91</v>
      </c>
      <c r="B18" s="75" t="str">
        <f aca="false">'контрол лист'!A33</f>
        <v>Итого средств учета ползающих насекомых</v>
      </c>
      <c r="C18" s="75" t="str">
        <f aca="false">'контрол лист'!B33</f>
        <v>3 контур</v>
      </c>
      <c r="D18" s="59" t="str">
        <f aca="false">'контрол лист'!C33</f>
        <v>ИМ</v>
      </c>
      <c r="E18" s="59"/>
      <c r="F18" s="59" t="s">
        <v>71</v>
      </c>
      <c r="G18" s="59" t="n">
        <f aca="false">'контрол лист'!F33</f>
        <v>9</v>
      </c>
    </row>
    <row r="19" customFormat="false" ht="13.5" hidden="false" customHeight="true" outlineLevel="0" collapsed="false">
      <c r="A19" s="59" t="s">
        <v>92</v>
      </c>
      <c r="B19" s="59"/>
      <c r="C19" s="59"/>
      <c r="D19" s="59"/>
      <c r="E19" s="59"/>
      <c r="F19" s="59" t="n">
        <f aca="false">SUM(F15:F16)</f>
        <v>43</v>
      </c>
      <c r="G19" s="59"/>
    </row>
    <row r="20" customFormat="false" ht="24" hidden="false" customHeight="true" outlineLevel="0" collapsed="false">
      <c r="A20" s="58" t="s">
        <v>93</v>
      </c>
      <c r="B20" s="75" t="s">
        <v>94</v>
      </c>
      <c r="C20" s="75"/>
      <c r="D20" s="75"/>
      <c r="E20" s="59" t="s">
        <v>95</v>
      </c>
      <c r="F20" s="59" t="s">
        <v>95</v>
      </c>
      <c r="G20" s="59" t="s">
        <v>95</v>
      </c>
    </row>
    <row r="21" customFormat="false" ht="19" hidden="false" customHeight="true" outlineLevel="0" collapsed="false">
      <c r="A21" s="58" t="s">
        <v>96</v>
      </c>
      <c r="B21" s="75" t="s">
        <v>97</v>
      </c>
      <c r="C21" s="75"/>
      <c r="D21" s="75"/>
      <c r="E21" s="59"/>
      <c r="F21" s="59"/>
      <c r="G21" s="59"/>
    </row>
    <row r="22" customFormat="false" ht="13.5" hidden="false" customHeight="true" outlineLevel="0" collapsed="false">
      <c r="A22" s="58" t="s">
        <v>98</v>
      </c>
      <c r="B22" s="75" t="s">
        <v>99</v>
      </c>
      <c r="C22" s="75"/>
      <c r="D22" s="75"/>
      <c r="E22" s="59"/>
      <c r="F22" s="59"/>
      <c r="G22" s="59"/>
    </row>
    <row r="23" customFormat="false" ht="13.5" hidden="false" customHeight="true" outlineLevel="0" collapsed="false">
      <c r="A23" s="54" t="s">
        <v>100</v>
      </c>
      <c r="B23" s="54"/>
      <c r="C23" s="54"/>
      <c r="D23" s="54"/>
      <c r="E23" s="54"/>
      <c r="F23" s="54"/>
      <c r="G23" s="54"/>
    </row>
    <row r="24" customFormat="false" ht="13.5" hidden="false" customHeight="true" outlineLevel="0" collapsed="false">
      <c r="A24" s="76" t="s">
        <v>101</v>
      </c>
      <c r="B24" s="76"/>
      <c r="C24" s="76"/>
      <c r="D24" s="76"/>
      <c r="E24" s="76"/>
      <c r="F24" s="76"/>
      <c r="G24" s="76"/>
    </row>
    <row r="25" customFormat="false" ht="22.8" hidden="false" customHeight="true" outlineLevel="0" collapsed="false">
      <c r="A25" s="76"/>
      <c r="B25" s="76"/>
      <c r="C25" s="76"/>
      <c r="D25" s="76"/>
      <c r="E25" s="76"/>
      <c r="F25" s="76"/>
      <c r="G25" s="76"/>
    </row>
    <row r="26" customFormat="false" ht="13.2" hidden="false" customHeight="true" outlineLevel="0" collapsed="false">
      <c r="A26" s="76"/>
      <c r="B26" s="76"/>
      <c r="C26" s="76"/>
      <c r="D26" s="76"/>
      <c r="E26" s="76"/>
      <c r="F26" s="76"/>
      <c r="G26" s="76"/>
    </row>
    <row r="27" customFormat="false" ht="23.3" hidden="false" customHeight="true" outlineLevel="0" collapsed="false">
      <c r="A27" s="76"/>
      <c r="B27" s="76"/>
      <c r="C27" s="76"/>
      <c r="D27" s="76"/>
      <c r="E27" s="76"/>
      <c r="F27" s="76"/>
      <c r="G27" s="76"/>
    </row>
    <row r="28" customFormat="false" ht="15" hidden="false" customHeight="false" outlineLevel="0" collapsed="false">
      <c r="A28" s="77"/>
      <c r="B28" s="27" t="str">
        <f aca="false">Обложка!A34</f>
        <v>Составил:</v>
      </c>
      <c r="C28" s="78"/>
      <c r="D28" s="28"/>
      <c r="E28" s="78"/>
      <c r="F28" s="78"/>
      <c r="G28" s="38"/>
    </row>
    <row r="29" customFormat="false" ht="15" hidden="false" customHeight="false" outlineLevel="0" collapsed="false">
      <c r="A29" s="77"/>
      <c r="B29" s="79" t="str">
        <f aca="false">Обложка!A35</f>
        <v>Специалист по пест контролю ООО «Альфадез»</v>
      </c>
      <c r="C29" s="79"/>
      <c r="D29" s="79"/>
      <c r="E29" s="67"/>
      <c r="F29" s="67"/>
      <c r="G29" s="80" t="s">
        <v>102</v>
      </c>
    </row>
    <row r="30" customFormat="false" ht="27.45" hidden="false" customHeight="true" outlineLevel="0" collapsed="false">
      <c r="B30" s="0"/>
      <c r="C30" s="0"/>
      <c r="D30" s="2"/>
      <c r="G30" s="0"/>
    </row>
    <row r="31" customFormat="false" ht="22.45" hidden="false" customHeight="true" outlineLevel="0" collapsed="false">
      <c r="B31" s="81" t="s">
        <v>103</v>
      </c>
      <c r="C31" s="0"/>
      <c r="D31" s="2"/>
      <c r="G31" s="0"/>
    </row>
    <row r="32" customFormat="false" ht="14.15" hidden="false" customHeight="true" outlineLevel="0" collapsed="false">
      <c r="B32" s="17" t="s">
        <v>25</v>
      </c>
      <c r="C32" s="17"/>
      <c r="D32" s="17"/>
      <c r="G32" s="82" t="s">
        <v>104</v>
      </c>
    </row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25">
    <mergeCell ref="A1:G1"/>
    <mergeCell ref="A2:C2"/>
    <mergeCell ref="B3:D3"/>
    <mergeCell ref="A4:G4"/>
    <mergeCell ref="B5:D5"/>
    <mergeCell ref="B6:D6"/>
    <mergeCell ref="B7:D7"/>
    <mergeCell ref="A8:G8"/>
    <mergeCell ref="B9:D9"/>
    <mergeCell ref="B10:D10"/>
    <mergeCell ref="B11:D11"/>
    <mergeCell ref="A12:G12"/>
    <mergeCell ref="B13:D13"/>
    <mergeCell ref="B14:D14"/>
    <mergeCell ref="A19:G19"/>
    <mergeCell ref="B20:D20"/>
    <mergeCell ref="E20:E22"/>
    <mergeCell ref="F20:F22"/>
    <mergeCell ref="G20:G22"/>
    <mergeCell ref="B21:D21"/>
    <mergeCell ref="B22:D22"/>
    <mergeCell ref="A23:G23"/>
    <mergeCell ref="A24:G27"/>
    <mergeCell ref="B29:D29"/>
    <mergeCell ref="B32:D32"/>
  </mergeCells>
  <printOptions headings="false" gridLines="false" gridLinesSet="true" horizontalCentered="false" verticalCentered="false"/>
  <pageMargins left="0.627083333333333" right="0.233333333333333" top="0.210416666666667" bottom="0.541666666666667" header="0.511805555555555" footer="0.511805555555555"/>
  <pageSetup paperSize="9" scale="70" firstPageNumber="0" fitToWidth="1" fitToHeight="1" pageOrder="overThenDown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36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85" zoomScaleNormal="85" zoomScalePageLayoutView="100" workbookViewId="0">
      <selection pane="topLeft" activeCell="G5" activeCellId="0" sqref="G5"/>
    </sheetView>
  </sheetViews>
  <sheetFormatPr defaultRowHeight="13.8"/>
  <cols>
    <col collapsed="false" hidden="false" max="1" min="1" style="83" width="4.67441860465116"/>
    <col collapsed="false" hidden="false" max="2" min="2" style="83" width="55.3767441860465"/>
    <col collapsed="false" hidden="false" max="3" min="3" style="83" width="16.6139534883721"/>
    <col collapsed="false" hidden="false" max="4" min="4" style="83" width="12.9209302325581"/>
    <col collapsed="false" hidden="false" max="5" min="5" style="83" width="15.0139534883721"/>
    <col collapsed="false" hidden="false" max="6" min="6" style="83" width="16.9813953488372"/>
    <col collapsed="false" hidden="false" max="7" min="7" style="83" width="17.106976744186"/>
    <col collapsed="false" hidden="false" max="1014" min="8" style="83" width="12.306976744186"/>
    <col collapsed="false" hidden="false" max="1016" min="1015" style="83" width="19.5674418604651"/>
    <col collapsed="false" hidden="false" max="1017" min="1017" style="83" width="14.8883720930233"/>
    <col collapsed="false" hidden="false" max="1020" min="1018" style="83" width="14.153488372093"/>
    <col collapsed="false" hidden="false" max="1021" min="1021" style="2" width="14.153488372093"/>
    <col collapsed="false" hidden="false" max="1025" min="1022" style="0" width="11.0744186046512"/>
  </cols>
  <sheetData>
    <row r="1" s="2" customFormat="true" ht="13.8" hidden="false" customHeight="false" outlineLevel="0" collapsed="false">
      <c r="A1" s="84" t="str">
        <f aca="false">Обложка!A27</f>
        <v>ГРАФИК ОСМОТРА СРЕДСТВ КОНТРОЛЯ ДЕРАТИЗАЦИИ ДЕЗИНСЕКЦИИ</v>
      </c>
      <c r="B1" s="84"/>
      <c r="C1" s="84"/>
      <c r="D1" s="84"/>
      <c r="E1" s="84"/>
      <c r="F1" s="84"/>
      <c r="G1" s="84"/>
      <c r="AMH1" s="0"/>
      <c r="AMI1" s="0"/>
      <c r="AMJ1" s="0"/>
    </row>
    <row r="2" customFormat="false" ht="13.8" hidden="false" customHeight="false" outlineLevel="0" collapsed="false">
      <c r="A2" s="0"/>
      <c r="B2" s="83" t="str">
        <f aca="false">Обложка!C14</f>
        <v>01.01.2025-31.01.2025</v>
      </c>
      <c r="C2" s="0"/>
      <c r="D2" s="0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</row>
    <row r="3" customFormat="false" ht="72" hidden="false" customHeight="true" outlineLevel="0" collapsed="false">
      <c r="A3" s="85" t="s">
        <v>105</v>
      </c>
      <c r="B3" s="86" t="s">
        <v>106</v>
      </c>
      <c r="C3" s="86" t="s">
        <v>107</v>
      </c>
      <c r="D3" s="86" t="s">
        <v>108</v>
      </c>
      <c r="E3" s="86" t="s">
        <v>109</v>
      </c>
      <c r="F3" s="86" t="str">
        <f aca="false">'контрол лист'!E3</f>
        <v>Пищевые/ не пищевые</v>
      </c>
      <c r="G3" s="86" t="s">
        <v>110</v>
      </c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</row>
    <row r="4" s="92" customFormat="true" ht="13.8" hidden="false" customHeight="false" outlineLevel="0" collapsed="false">
      <c r="A4" s="87" t="n">
        <v>1</v>
      </c>
      <c r="B4" s="88" t="s">
        <v>111</v>
      </c>
      <c r="C4" s="89" t="s">
        <v>112</v>
      </c>
      <c r="D4" s="90" t="s">
        <v>113</v>
      </c>
      <c r="E4" s="89" t="n">
        <v>4</v>
      </c>
      <c r="F4" s="90" t="s">
        <v>114</v>
      </c>
      <c r="G4" s="91" t="n">
        <v>45681</v>
      </c>
      <c r="I4" s="93"/>
      <c r="AMG4" s="94"/>
      <c r="AMH4" s="0"/>
      <c r="AMI4" s="0"/>
      <c r="AMJ4" s="0"/>
    </row>
    <row r="5" customFormat="false" ht="13.8" hidden="false" customHeight="false" outlineLevel="0" collapsed="false">
      <c r="A5" s="87" t="n">
        <v>2</v>
      </c>
      <c r="B5" s="88" t="s">
        <v>115</v>
      </c>
      <c r="C5" s="89" t="s">
        <v>112</v>
      </c>
      <c r="D5" s="90" t="s">
        <v>113</v>
      </c>
      <c r="E5" s="89" t="n">
        <v>3</v>
      </c>
      <c r="F5" s="90" t="s">
        <v>114</v>
      </c>
      <c r="G5" s="95" t="n">
        <f aca="false">G4</f>
        <v>45681</v>
      </c>
      <c r="AMG5" s="94"/>
    </row>
    <row r="6" customFormat="false" ht="19.2" hidden="false" customHeight="true" outlineLevel="0" collapsed="false">
      <c r="A6" s="87" t="n">
        <v>3</v>
      </c>
      <c r="B6" s="88" t="s">
        <v>116</v>
      </c>
      <c r="C6" s="89" t="s">
        <v>112</v>
      </c>
      <c r="D6" s="90" t="s">
        <v>113</v>
      </c>
      <c r="E6" s="89" t="n">
        <v>1</v>
      </c>
      <c r="F6" s="90" t="s">
        <v>114</v>
      </c>
      <c r="G6" s="95" t="n">
        <f aca="false">G5</f>
        <v>45681</v>
      </c>
      <c r="AMG6" s="94"/>
    </row>
    <row r="7" customFormat="false" ht="19.2" hidden="false" customHeight="true" outlineLevel="0" collapsed="false">
      <c r="A7" s="87" t="n">
        <v>4</v>
      </c>
      <c r="B7" s="88" t="s">
        <v>117</v>
      </c>
      <c r="C7" s="89" t="s">
        <v>112</v>
      </c>
      <c r="D7" s="96" t="s">
        <v>113</v>
      </c>
      <c r="E7" s="89" t="n">
        <v>1</v>
      </c>
      <c r="F7" s="90" t="s">
        <v>114</v>
      </c>
      <c r="G7" s="95" t="n">
        <f aca="false">G6</f>
        <v>45681</v>
      </c>
      <c r="AMG7" s="94"/>
    </row>
    <row r="8" customFormat="false" ht="19.2" hidden="false" customHeight="true" outlineLevel="0" collapsed="false">
      <c r="A8" s="87" t="n">
        <v>5</v>
      </c>
      <c r="B8" s="88" t="s">
        <v>118</v>
      </c>
      <c r="C8" s="89" t="s">
        <v>112</v>
      </c>
      <c r="D8" s="96" t="s">
        <v>43</v>
      </c>
      <c r="E8" s="89" t="n">
        <v>1</v>
      </c>
      <c r="F8" s="90" t="s">
        <v>114</v>
      </c>
      <c r="G8" s="95" t="n">
        <f aca="false">G7</f>
        <v>45681</v>
      </c>
      <c r="AMG8" s="94"/>
    </row>
    <row r="9" customFormat="false" ht="19.2" hidden="false" customHeight="true" outlineLevel="0" collapsed="false">
      <c r="A9" s="87" t="n">
        <v>6</v>
      </c>
      <c r="B9" s="88" t="s">
        <v>115</v>
      </c>
      <c r="C9" s="89" t="s">
        <v>112</v>
      </c>
      <c r="D9" s="96" t="s">
        <v>43</v>
      </c>
      <c r="E9" s="89" t="n">
        <v>2</v>
      </c>
      <c r="F9" s="90" t="s">
        <v>114</v>
      </c>
      <c r="G9" s="95" t="n">
        <f aca="false">G8</f>
        <v>45681</v>
      </c>
      <c r="AMG9" s="94"/>
    </row>
    <row r="10" customFormat="false" ht="19.2" hidden="false" customHeight="true" outlineLevel="0" collapsed="false">
      <c r="A10" s="87" t="n">
        <v>7</v>
      </c>
      <c r="B10" s="88" t="s">
        <v>117</v>
      </c>
      <c r="C10" s="89" t="s">
        <v>112</v>
      </c>
      <c r="D10" s="96" t="s">
        <v>43</v>
      </c>
      <c r="E10" s="89" t="n">
        <v>1</v>
      </c>
      <c r="F10" s="90" t="s">
        <v>114</v>
      </c>
      <c r="G10" s="95" t="n">
        <f aca="false">G9</f>
        <v>45681</v>
      </c>
      <c r="AMG10" s="94"/>
    </row>
    <row r="11" customFormat="false" ht="13.8" hidden="false" customHeight="false" outlineLevel="0" collapsed="false">
      <c r="A11" s="87" t="n">
        <v>8</v>
      </c>
      <c r="B11" s="88" t="s">
        <v>119</v>
      </c>
      <c r="C11" s="89" t="s">
        <v>112</v>
      </c>
      <c r="D11" s="96" t="s">
        <v>43</v>
      </c>
      <c r="E11" s="89" t="n">
        <v>1</v>
      </c>
      <c r="F11" s="90" t="s">
        <v>114</v>
      </c>
      <c r="G11" s="95" t="n">
        <f aca="false">G10</f>
        <v>45681</v>
      </c>
      <c r="AMG11" s="94"/>
    </row>
    <row r="12" customFormat="false" ht="13.8" hidden="false" customHeight="false" outlineLevel="0" collapsed="false">
      <c r="A12" s="87" t="n">
        <v>9</v>
      </c>
      <c r="B12" s="88" t="s">
        <v>116</v>
      </c>
      <c r="C12" s="89" t="s">
        <v>112</v>
      </c>
      <c r="D12" s="96" t="s">
        <v>43</v>
      </c>
      <c r="E12" s="89" t="n">
        <v>1</v>
      </c>
      <c r="F12" s="90" t="s">
        <v>114</v>
      </c>
      <c r="G12" s="95" t="n">
        <f aca="false">G11</f>
        <v>45681</v>
      </c>
      <c r="AMG12" s="94"/>
    </row>
    <row r="13" customFormat="false" ht="13.8" hidden="false" customHeight="false" outlineLevel="0" collapsed="false">
      <c r="A13" s="87" t="n">
        <v>10</v>
      </c>
      <c r="B13" s="88" t="s">
        <v>120</v>
      </c>
      <c r="C13" s="89" t="s">
        <v>112</v>
      </c>
      <c r="D13" s="96" t="s">
        <v>43</v>
      </c>
      <c r="E13" s="89" t="n">
        <v>1</v>
      </c>
      <c r="F13" s="90" t="s">
        <v>114</v>
      </c>
      <c r="G13" s="95" t="n">
        <f aca="false">G12</f>
        <v>45681</v>
      </c>
      <c r="AMG13" s="94"/>
    </row>
    <row r="14" customFormat="false" ht="19.2" hidden="false" customHeight="true" outlineLevel="0" collapsed="false">
      <c r="A14" s="87" t="n">
        <v>11</v>
      </c>
      <c r="B14" s="88" t="s">
        <v>121</v>
      </c>
      <c r="C14" s="89" t="s">
        <v>112</v>
      </c>
      <c r="D14" s="90" t="s">
        <v>122</v>
      </c>
      <c r="E14" s="89" t="n">
        <v>1</v>
      </c>
      <c r="F14" s="90" t="s">
        <v>114</v>
      </c>
      <c r="G14" s="95" t="n">
        <f aca="false">G13</f>
        <v>45681</v>
      </c>
      <c r="AMG14" s="94"/>
    </row>
    <row r="15" customFormat="false" ht="13.8" hidden="false" customHeight="false" outlineLevel="0" collapsed="false">
      <c r="A15" s="87" t="n">
        <v>12</v>
      </c>
      <c r="B15" s="88" t="s">
        <v>123</v>
      </c>
      <c r="C15" s="89" t="s">
        <v>112</v>
      </c>
      <c r="D15" s="90" t="s">
        <v>122</v>
      </c>
      <c r="E15" s="89" t="n">
        <v>1</v>
      </c>
      <c r="F15" s="90" t="s">
        <v>114</v>
      </c>
      <c r="G15" s="95" t="n">
        <f aca="false">G14</f>
        <v>45681</v>
      </c>
      <c r="AMG15" s="94"/>
    </row>
    <row r="16" customFormat="false" ht="13.8" hidden="false" customHeight="false" outlineLevel="0" collapsed="false">
      <c r="A16" s="87" t="n">
        <v>13</v>
      </c>
      <c r="B16" s="88" t="s">
        <v>118</v>
      </c>
      <c r="C16" s="89" t="s">
        <v>112</v>
      </c>
      <c r="D16" s="90" t="s">
        <v>122</v>
      </c>
      <c r="E16" s="89" t="n">
        <v>1</v>
      </c>
      <c r="F16" s="90" t="s">
        <v>114</v>
      </c>
      <c r="G16" s="95" t="n">
        <f aca="false">G15</f>
        <v>45681</v>
      </c>
      <c r="AMG16" s="94"/>
    </row>
    <row r="17" customFormat="false" ht="14.25" hidden="false" customHeight="true" outlineLevel="0" collapsed="false">
      <c r="A17" s="87" t="n">
        <v>14</v>
      </c>
      <c r="B17" s="88" t="s">
        <v>115</v>
      </c>
      <c r="C17" s="89" t="s">
        <v>112</v>
      </c>
      <c r="D17" s="90" t="s">
        <v>122</v>
      </c>
      <c r="E17" s="89" t="n">
        <v>1</v>
      </c>
      <c r="F17" s="90" t="s">
        <v>114</v>
      </c>
      <c r="G17" s="95" t="n">
        <f aca="false">G16</f>
        <v>45681</v>
      </c>
      <c r="AMG17" s="94"/>
    </row>
    <row r="18" customFormat="false" ht="13.8" hidden="false" customHeight="false" outlineLevel="0" collapsed="false">
      <c r="A18" s="87" t="n">
        <v>15</v>
      </c>
      <c r="B18" s="88" t="s">
        <v>117</v>
      </c>
      <c r="C18" s="89" t="s">
        <v>112</v>
      </c>
      <c r="D18" s="90" t="s">
        <v>122</v>
      </c>
      <c r="E18" s="89" t="n">
        <v>4</v>
      </c>
      <c r="F18" s="90" t="s">
        <v>114</v>
      </c>
      <c r="G18" s="95" t="n">
        <f aca="false">G17</f>
        <v>45681</v>
      </c>
      <c r="AMG18" s="94"/>
    </row>
    <row r="19" customFormat="false" ht="17.8" hidden="false" customHeight="true" outlineLevel="0" collapsed="false">
      <c r="A19" s="87" t="n">
        <v>16</v>
      </c>
      <c r="B19" s="88" t="s">
        <v>124</v>
      </c>
      <c r="C19" s="89" t="s">
        <v>112</v>
      </c>
      <c r="D19" s="90" t="s">
        <v>122</v>
      </c>
      <c r="E19" s="89" t="n">
        <v>1</v>
      </c>
      <c r="F19" s="90" t="s">
        <v>114</v>
      </c>
      <c r="G19" s="95" t="n">
        <f aca="false">G18</f>
        <v>45681</v>
      </c>
      <c r="AMG19" s="94"/>
    </row>
    <row r="20" customFormat="false" ht="13.8" hidden="false" customHeight="false" outlineLevel="0" collapsed="false">
      <c r="A20" s="87" t="n">
        <v>17</v>
      </c>
      <c r="B20" s="88" t="s">
        <v>125</v>
      </c>
      <c r="C20" s="89" t="s">
        <v>112</v>
      </c>
      <c r="D20" s="90" t="s">
        <v>122</v>
      </c>
      <c r="E20" s="89" t="n">
        <v>3</v>
      </c>
      <c r="F20" s="90" t="s">
        <v>114</v>
      </c>
      <c r="G20" s="95" t="n">
        <f aca="false">G19</f>
        <v>45681</v>
      </c>
      <c r="AMG20" s="94"/>
    </row>
    <row r="21" customFormat="false" ht="19.5" hidden="false" customHeight="true" outlineLevel="0" collapsed="false">
      <c r="A21" s="87" t="n">
        <v>18</v>
      </c>
      <c r="B21" s="88" t="s">
        <v>126</v>
      </c>
      <c r="C21" s="89" t="s">
        <v>112</v>
      </c>
      <c r="D21" s="90" t="s">
        <v>122</v>
      </c>
      <c r="E21" s="89" t="n">
        <v>1</v>
      </c>
      <c r="F21" s="90" t="s">
        <v>114</v>
      </c>
      <c r="G21" s="95" t="n">
        <f aca="false">G20</f>
        <v>45681</v>
      </c>
      <c r="AMG21" s="94"/>
    </row>
    <row r="22" customFormat="false" ht="13.8" hidden="false" customHeight="false" outlineLevel="0" collapsed="false">
      <c r="A22" s="87" t="n">
        <v>19</v>
      </c>
      <c r="B22" s="88" t="s">
        <v>127</v>
      </c>
      <c r="C22" s="89" t="s">
        <v>112</v>
      </c>
      <c r="D22" s="90" t="s">
        <v>122</v>
      </c>
      <c r="E22" s="89" t="n">
        <v>1</v>
      </c>
      <c r="F22" s="90" t="s">
        <v>114</v>
      </c>
      <c r="G22" s="95" t="n">
        <f aca="false">G21</f>
        <v>45681</v>
      </c>
      <c r="AMG22" s="94"/>
    </row>
    <row r="23" customFormat="false" ht="13.8" hidden="false" customHeight="false" outlineLevel="0" collapsed="false">
      <c r="A23" s="87" t="n">
        <v>20</v>
      </c>
      <c r="B23" s="88" t="s">
        <v>116</v>
      </c>
      <c r="C23" s="89" t="s">
        <v>112</v>
      </c>
      <c r="D23" s="90" t="s">
        <v>122</v>
      </c>
      <c r="E23" s="89" t="n">
        <v>1</v>
      </c>
      <c r="F23" s="90" t="s">
        <v>114</v>
      </c>
      <c r="G23" s="95" t="n">
        <f aca="false">G22</f>
        <v>45681</v>
      </c>
      <c r="AMG23" s="94"/>
    </row>
    <row r="24" customFormat="false" ht="13.8" hidden="false" customHeight="false" outlineLevel="0" collapsed="false">
      <c r="A24" s="87" t="n">
        <v>21</v>
      </c>
      <c r="B24" s="88" t="s">
        <v>119</v>
      </c>
      <c r="C24" s="89" t="s">
        <v>112</v>
      </c>
      <c r="D24" s="90" t="s">
        <v>122</v>
      </c>
      <c r="E24" s="89" t="n">
        <v>5</v>
      </c>
      <c r="F24" s="90" t="s">
        <v>114</v>
      </c>
      <c r="G24" s="95" t="n">
        <f aca="false">G23</f>
        <v>45681</v>
      </c>
      <c r="AMG24" s="94"/>
    </row>
    <row r="25" customFormat="false" ht="13.8" hidden="false" customHeight="false" outlineLevel="0" collapsed="false">
      <c r="A25" s="87" t="n">
        <v>22</v>
      </c>
      <c r="B25" s="88" t="s">
        <v>128</v>
      </c>
      <c r="C25" s="89" t="s">
        <v>112</v>
      </c>
      <c r="D25" s="90" t="s">
        <v>122</v>
      </c>
      <c r="E25" s="89" t="n">
        <v>3</v>
      </c>
      <c r="F25" s="90" t="s">
        <v>114</v>
      </c>
      <c r="G25" s="95" t="n">
        <f aca="false">G24</f>
        <v>45681</v>
      </c>
      <c r="AMG25" s="94"/>
    </row>
    <row r="26" customFormat="false" ht="13.8" hidden="false" customHeight="false" outlineLevel="0" collapsed="false">
      <c r="A26" s="87" t="n">
        <v>23</v>
      </c>
      <c r="B26" s="88" t="s">
        <v>129</v>
      </c>
      <c r="C26" s="89" t="s">
        <v>112</v>
      </c>
      <c r="D26" s="90" t="s">
        <v>122</v>
      </c>
      <c r="E26" s="89" t="n">
        <v>1</v>
      </c>
      <c r="F26" s="90" t="s">
        <v>114</v>
      </c>
      <c r="G26" s="97" t="n">
        <f aca="false">G4</f>
        <v>45681</v>
      </c>
    </row>
    <row r="27" customFormat="false" ht="13.8" hidden="false" customHeight="false" outlineLevel="0" collapsed="false">
      <c r="A27" s="87" t="n">
        <v>24</v>
      </c>
      <c r="B27" s="88" t="s">
        <v>130</v>
      </c>
      <c r="C27" s="89" t="s">
        <v>112</v>
      </c>
      <c r="D27" s="90" t="s">
        <v>122</v>
      </c>
      <c r="E27" s="89" t="n">
        <v>2</v>
      </c>
      <c r="F27" s="90" t="s">
        <v>114</v>
      </c>
      <c r="G27" s="97" t="n">
        <f aca="false">G4</f>
        <v>45681</v>
      </c>
    </row>
    <row r="28" customFormat="false" ht="13.8" hidden="false" customHeight="false" outlineLevel="0" collapsed="false">
      <c r="A28" s="87" t="n">
        <v>25</v>
      </c>
      <c r="B28" s="88" t="str">
        <f aca="false">'контрол лист'!A28</f>
        <v>Камера хранения СГП</v>
      </c>
      <c r="C28" s="89" t="str">
        <f aca="false">'контрол лист'!B28</f>
        <v>3 контур защиты</v>
      </c>
      <c r="D28" s="90" t="str">
        <f aca="false">'контрол лист'!C28</f>
        <v>КИУ</v>
      </c>
      <c r="E28" s="89" t="n">
        <f aca="false">'контрол лист'!F28</f>
        <v>2</v>
      </c>
      <c r="F28" s="90" t="s">
        <v>114</v>
      </c>
      <c r="G28" s="97" t="n">
        <f aca="false">G5</f>
        <v>45681</v>
      </c>
    </row>
    <row r="29" customFormat="false" ht="13.8" hidden="false" customHeight="true" outlineLevel="0" collapsed="false">
      <c r="A29" s="87" t="n">
        <v>26</v>
      </c>
      <c r="B29" s="88" t="s">
        <v>131</v>
      </c>
      <c r="C29" s="89" t="s">
        <v>132</v>
      </c>
      <c r="D29" s="90" t="s">
        <v>122</v>
      </c>
      <c r="E29" s="89" t="n">
        <f aca="false">'контрол лист'!F32</f>
        <v>16</v>
      </c>
      <c r="F29" s="98" t="s">
        <v>133</v>
      </c>
      <c r="G29" s="97" t="n">
        <f aca="false">G4</f>
        <v>45681</v>
      </c>
    </row>
    <row r="30" customFormat="false" ht="27.6" hidden="false" customHeight="true" outlineLevel="0" collapsed="false">
      <c r="B30" s="0"/>
      <c r="C30" s="0"/>
      <c r="D30" s="0"/>
      <c r="E30" s="0"/>
      <c r="F30" s="0"/>
    </row>
    <row r="31" customFormat="false" ht="27.6" hidden="false" customHeight="true" outlineLevel="0" collapsed="false">
      <c r="B31" s="99" t="s">
        <v>23</v>
      </c>
      <c r="C31" s="0"/>
      <c r="D31" s="0"/>
      <c r="E31" s="0"/>
      <c r="F31" s="83" t="s">
        <v>26</v>
      </c>
    </row>
    <row r="32" customFormat="false" ht="14.15" hidden="false" customHeight="true" outlineLevel="0" collapsed="false">
      <c r="B32" s="0"/>
      <c r="C32" s="0"/>
      <c r="D32" s="0"/>
      <c r="E32" s="2"/>
      <c r="F32" s="0"/>
    </row>
    <row r="33" customFormat="false" ht="14.25" hidden="false" customHeight="true" outlineLevel="0" collapsed="false">
      <c r="B33" s="0"/>
      <c r="C33" s="0"/>
      <c r="D33" s="0"/>
      <c r="E33" s="100"/>
      <c r="F33" s="0"/>
    </row>
    <row r="34" customFormat="false" ht="13.8" hidden="false" customHeight="false" outlineLevel="0" collapsed="false">
      <c r="B34" s="0"/>
      <c r="C34" s="0"/>
      <c r="D34" s="0"/>
      <c r="E34" s="0"/>
      <c r="F34" s="0"/>
    </row>
    <row r="35" customFormat="false" ht="13.8" hidden="false" customHeight="true" outlineLevel="0" collapsed="false">
      <c r="B35" s="101" t="s">
        <v>24</v>
      </c>
      <c r="C35" s="101"/>
      <c r="D35" s="2"/>
      <c r="E35" s="100"/>
      <c r="F35" s="0"/>
    </row>
    <row r="36" customFormat="false" ht="13.8" hidden="false" customHeight="true" outlineLevel="0" collapsed="false">
      <c r="B36" s="101" t="s">
        <v>25</v>
      </c>
      <c r="C36" s="101"/>
      <c r="D36" s="101"/>
      <c r="F36" s="83" t="s">
        <v>26</v>
      </c>
    </row>
  </sheetData>
  <autoFilter ref="A3:G25"/>
  <mergeCells count="3">
    <mergeCell ref="A1:G1"/>
    <mergeCell ref="B35:C35"/>
    <mergeCell ref="B36:D36"/>
  </mergeCells>
  <printOptions headings="false" gridLines="false" gridLinesSet="true" horizontalCentered="false" verticalCentered="false"/>
  <pageMargins left="0.484027777777778" right="0" top="0.39375" bottom="0.39375" header="0.511805555555555" footer="0.511805555555555"/>
  <pageSetup paperSize="9" scale="65" firstPageNumber="0" fitToWidth="1" fitToHeight="1" pageOrder="overThenDown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43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28" activeCellId="0" sqref="A28"/>
    </sheetView>
  </sheetViews>
  <sheetFormatPr defaultRowHeight="13.8"/>
  <cols>
    <col collapsed="false" hidden="false" max="1" min="1" style="0" width="16.6139534883721"/>
    <col collapsed="false" hidden="false" max="2" min="2" style="2" width="21.1674418604651"/>
    <col collapsed="false" hidden="false" max="3" min="3" style="0" width="13.5348837209302"/>
    <col collapsed="false" hidden="false" max="4" min="4" style="0" width="16.9813953488372"/>
    <col collapsed="false" hidden="false" max="7" min="5" style="0" width="13.5348837209302"/>
    <col collapsed="false" hidden="true" max="8" min="8" style="0" width="0"/>
    <col collapsed="false" hidden="false" max="9" min="9" style="0" width="4.06046511627907"/>
    <col collapsed="false" hidden="false" max="1020" min="10" style="0" width="13.5348837209302"/>
    <col collapsed="false" hidden="false" max="1025" min="1021" style="0" width="11.0744186046512"/>
  </cols>
  <sheetData>
    <row r="1" customFormat="false" ht="13.8" hidden="false" customHeight="false" outlineLevel="0" collapsed="false">
      <c r="A1" s="102" t="s">
        <v>134</v>
      </c>
      <c r="B1" s="102"/>
      <c r="C1" s="102"/>
      <c r="D1" s="102"/>
      <c r="E1" s="102"/>
      <c r="F1" s="102"/>
      <c r="G1" s="102"/>
      <c r="H1" s="102"/>
      <c r="I1" s="102"/>
    </row>
    <row r="2" customFormat="false" ht="13.8" hidden="false" customHeight="false" outlineLevel="0" collapsed="false">
      <c r="A2" s="102"/>
      <c r="B2" s="102"/>
      <c r="C2" s="102"/>
      <c r="D2" s="103"/>
      <c r="E2" s="102"/>
      <c r="F2" s="102"/>
      <c r="G2" s="102"/>
    </row>
    <row r="3" customFormat="false" ht="16.15" hidden="false" customHeight="false" outlineLevel="0" collapsed="false">
      <c r="A3" s="104" t="str">
        <f aca="false">Обложка!C14</f>
        <v>01.01.2025-31.01.2025</v>
      </c>
      <c r="B3" s="104"/>
      <c r="C3" s="104"/>
      <c r="D3" s="104"/>
      <c r="E3" s="105"/>
      <c r="F3" s="2"/>
      <c r="G3" s="2"/>
    </row>
    <row r="4" customFormat="false" ht="16.15" hidden="false" customHeight="false" outlineLevel="0" collapsed="false">
      <c r="A4" s="104"/>
      <c r="B4" s="104"/>
      <c r="C4" s="104"/>
      <c r="D4" s="104"/>
      <c r="E4" s="106" t="n">
        <f aca="false">Граф!G4</f>
        <v>45681</v>
      </c>
      <c r="F4" s="106"/>
      <c r="G4" s="106"/>
    </row>
    <row r="5" customFormat="false" ht="61.15" hidden="false" customHeight="false" outlineLevel="0" collapsed="false">
      <c r="A5" s="107" t="s">
        <v>135</v>
      </c>
      <c r="B5" s="107" t="s">
        <v>106</v>
      </c>
      <c r="C5" s="107" t="s">
        <v>136</v>
      </c>
      <c r="D5" s="107" t="s">
        <v>137</v>
      </c>
      <c r="E5" s="108" t="s">
        <v>138</v>
      </c>
      <c r="F5" s="108" t="s">
        <v>139</v>
      </c>
      <c r="G5" s="109" t="s">
        <v>140</v>
      </c>
    </row>
    <row r="6" s="93" customFormat="true" ht="13.8" hidden="false" customHeight="false" outlineLevel="0" collapsed="false">
      <c r="A6" s="110" t="n">
        <v>1</v>
      </c>
      <c r="B6" s="88" t="s">
        <v>118</v>
      </c>
      <c r="C6" s="111" t="n">
        <v>1</v>
      </c>
      <c r="D6" s="111" t="n">
        <v>1</v>
      </c>
      <c r="E6" s="112" t="s">
        <v>71</v>
      </c>
      <c r="F6" s="112" t="n">
        <v>0</v>
      </c>
      <c r="G6" s="113" t="s">
        <v>141</v>
      </c>
      <c r="AMG6" s="0"/>
      <c r="AMH6" s="0"/>
      <c r="AMI6" s="0"/>
      <c r="AMJ6" s="0"/>
    </row>
    <row r="7" customFormat="false" ht="25.35" hidden="false" customHeight="false" outlineLevel="0" collapsed="false">
      <c r="A7" s="110" t="n">
        <v>2</v>
      </c>
      <c r="B7" s="114" t="s">
        <v>115</v>
      </c>
      <c r="C7" s="115" t="n">
        <v>2.3</v>
      </c>
      <c r="D7" s="111" t="n">
        <v>2</v>
      </c>
      <c r="E7" s="112" t="s">
        <v>71</v>
      </c>
      <c r="F7" s="112" t="n">
        <v>0</v>
      </c>
      <c r="G7" s="113" t="s">
        <v>141</v>
      </c>
    </row>
    <row r="8" customFormat="false" ht="16.15" hidden="false" customHeight="false" outlineLevel="0" collapsed="false">
      <c r="A8" s="110" t="n">
        <v>3</v>
      </c>
      <c r="B8" s="88" t="s">
        <v>117</v>
      </c>
      <c r="C8" s="115" t="n">
        <v>4</v>
      </c>
      <c r="D8" s="116" t="n">
        <v>1</v>
      </c>
      <c r="E8" s="117" t="s">
        <v>71</v>
      </c>
      <c r="F8" s="118" t="n">
        <v>0</v>
      </c>
      <c r="G8" s="119" t="s">
        <v>141</v>
      </c>
    </row>
    <row r="9" customFormat="false" ht="16.15" hidden="false" customHeight="false" outlineLevel="0" collapsed="false">
      <c r="A9" s="110" t="n">
        <v>4</v>
      </c>
      <c r="B9" s="88" t="s">
        <v>119</v>
      </c>
      <c r="C9" s="115" t="n">
        <v>5</v>
      </c>
      <c r="D9" s="116" t="n">
        <v>1</v>
      </c>
      <c r="E9" s="117" t="s">
        <v>71</v>
      </c>
      <c r="F9" s="118" t="n">
        <v>0</v>
      </c>
      <c r="G9" s="119" t="s">
        <v>141</v>
      </c>
    </row>
    <row r="10" customFormat="false" ht="16.15" hidden="false" customHeight="false" outlineLevel="0" collapsed="false">
      <c r="A10" s="110" t="n">
        <v>5</v>
      </c>
      <c r="B10" s="88" t="s">
        <v>116</v>
      </c>
      <c r="C10" s="115" t="n">
        <v>6</v>
      </c>
      <c r="D10" s="116" t="n">
        <v>1</v>
      </c>
      <c r="E10" s="117" t="s">
        <v>71</v>
      </c>
      <c r="F10" s="118" t="n">
        <v>0</v>
      </c>
      <c r="G10" s="119" t="s">
        <v>141</v>
      </c>
    </row>
    <row r="11" customFormat="false" ht="16.15" hidden="false" customHeight="false" outlineLevel="0" collapsed="false">
      <c r="A11" s="110" t="n">
        <v>6</v>
      </c>
      <c r="B11" s="88" t="s">
        <v>120</v>
      </c>
      <c r="C11" s="115" t="n">
        <v>7</v>
      </c>
      <c r="D11" s="116" t="n">
        <v>1</v>
      </c>
      <c r="E11" s="117" t="s">
        <v>71</v>
      </c>
      <c r="F11" s="118" t="n">
        <v>0</v>
      </c>
      <c r="G11" s="119" t="s">
        <v>141</v>
      </c>
    </row>
    <row r="12" customFormat="false" ht="25.35" hidden="false" customHeight="false" outlineLevel="0" collapsed="false">
      <c r="A12" s="110" t="n">
        <v>7</v>
      </c>
      <c r="B12" s="114" t="str">
        <f aca="false">'контрол лист'!A14</f>
        <v>Женская раздевалка (2 этаж)</v>
      </c>
      <c r="C12" s="115" t="n">
        <f aca="false">'контрол лист'!D14</f>
        <v>8</v>
      </c>
      <c r="D12" s="116" t="n">
        <f aca="false">'контрол лист'!F14</f>
        <v>1</v>
      </c>
      <c r="E12" s="117" t="s">
        <v>71</v>
      </c>
      <c r="F12" s="118" t="n">
        <v>0</v>
      </c>
      <c r="G12" s="119" t="s">
        <v>141</v>
      </c>
    </row>
    <row r="13" customFormat="false" ht="25.55" hidden="false" customHeight="true" outlineLevel="0" collapsed="false">
      <c r="A13" s="120" t="s">
        <v>142</v>
      </c>
      <c r="B13" s="120"/>
      <c r="C13" s="120"/>
      <c r="D13" s="121" t="n">
        <f aca="false">D6+D7+D8+D9+D10+D11</f>
        <v>7</v>
      </c>
      <c r="E13" s="122"/>
      <c r="F13" s="122" t="n">
        <v>0</v>
      </c>
      <c r="G13" s="122"/>
    </row>
    <row r="14" customFormat="false" ht="25.55" hidden="false" customHeight="true" outlineLevel="0" collapsed="false">
      <c r="A14" s="120"/>
      <c r="B14" s="120"/>
      <c r="C14" s="120"/>
      <c r="D14" s="121"/>
      <c r="E14" s="122"/>
      <c r="F14" s="122"/>
      <c r="G14" s="122"/>
    </row>
    <row r="15" customFormat="false" ht="25.55" hidden="false" customHeight="true" outlineLevel="0" collapsed="false">
      <c r="A15" s="120" t="s">
        <v>143</v>
      </c>
      <c r="B15" s="120" t="s">
        <v>144</v>
      </c>
      <c r="C15" s="120"/>
      <c r="D15" s="121"/>
      <c r="E15" s="122"/>
      <c r="F15" s="122"/>
      <c r="G15" s="122"/>
    </row>
    <row r="16" customFormat="false" ht="51.75" hidden="false" customHeight="true" outlineLevel="0" collapsed="false">
      <c r="A16" s="123" t="s">
        <v>145</v>
      </c>
      <c r="B16" s="124"/>
      <c r="C16" s="124"/>
      <c r="D16" s="124"/>
      <c r="E16" s="124"/>
      <c r="F16" s="124"/>
      <c r="G16" s="125"/>
    </row>
    <row r="17" customFormat="false" ht="15" hidden="false" customHeight="false" outlineLevel="0" collapsed="false">
      <c r="A17" s="123"/>
      <c r="B17" s="126" t="s">
        <v>146</v>
      </c>
      <c r="C17" s="127" t="s">
        <v>147</v>
      </c>
      <c r="D17" s="128" t="s">
        <v>148</v>
      </c>
      <c r="E17" s="127" t="s">
        <v>149</v>
      </c>
      <c r="F17" s="127" t="s">
        <v>150</v>
      </c>
      <c r="G17" s="125"/>
    </row>
    <row r="18" customFormat="false" ht="13.8" hidden="false" customHeight="false" outlineLevel="0" collapsed="false">
      <c r="A18" s="129" t="n">
        <v>1</v>
      </c>
      <c r="B18" s="129" t="s">
        <v>71</v>
      </c>
      <c r="C18" s="129" t="s">
        <v>71</v>
      </c>
      <c r="D18" s="129" t="s">
        <v>71</v>
      </c>
      <c r="E18" s="129" t="s">
        <v>71</v>
      </c>
      <c r="F18" s="129" t="s">
        <v>71</v>
      </c>
      <c r="G18" s="125"/>
    </row>
    <row r="19" customFormat="false" ht="13.8" hidden="false" customHeight="false" outlineLevel="0" collapsed="false">
      <c r="A19" s="129" t="n">
        <v>2</v>
      </c>
      <c r="B19" s="129" t="s">
        <v>71</v>
      </c>
      <c r="C19" s="129" t="s">
        <v>71</v>
      </c>
      <c r="D19" s="129" t="s">
        <v>71</v>
      </c>
      <c r="E19" s="129" t="s">
        <v>71</v>
      </c>
      <c r="F19" s="129" t="s">
        <v>71</v>
      </c>
      <c r="G19" s="125"/>
    </row>
    <row r="20" customFormat="false" ht="13.8" hidden="false" customHeight="false" outlineLevel="0" collapsed="false">
      <c r="A20" s="129" t="n">
        <v>3</v>
      </c>
      <c r="B20" s="129" t="s">
        <v>71</v>
      </c>
      <c r="C20" s="129" t="s">
        <v>71</v>
      </c>
      <c r="D20" s="129" t="s">
        <v>71</v>
      </c>
      <c r="E20" s="129" t="s">
        <v>71</v>
      </c>
      <c r="F20" s="129" t="s">
        <v>71</v>
      </c>
      <c r="G20" s="125"/>
    </row>
    <row r="21" customFormat="false" ht="13.8" hidden="false" customHeight="false" outlineLevel="0" collapsed="false">
      <c r="A21" s="129" t="n">
        <v>4</v>
      </c>
      <c r="B21" s="129" t="s">
        <v>71</v>
      </c>
      <c r="C21" s="129" t="s">
        <v>71</v>
      </c>
      <c r="D21" s="129" t="s">
        <v>71</v>
      </c>
      <c r="E21" s="129" t="s">
        <v>71</v>
      </c>
      <c r="F21" s="129" t="s">
        <v>71</v>
      </c>
      <c r="G21" s="125"/>
    </row>
    <row r="22" customFormat="false" ht="13.8" hidden="false" customHeight="false" outlineLevel="0" collapsed="false">
      <c r="A22" s="129" t="n">
        <v>5</v>
      </c>
      <c r="B22" s="129" t="s">
        <v>71</v>
      </c>
      <c r="C22" s="129" t="s">
        <v>71</v>
      </c>
      <c r="D22" s="129" t="s">
        <v>71</v>
      </c>
      <c r="E22" s="129" t="s">
        <v>71</v>
      </c>
      <c r="F22" s="129" t="s">
        <v>71</v>
      </c>
      <c r="G22" s="125"/>
    </row>
    <row r="23" customFormat="false" ht="13.8" hidden="false" customHeight="false" outlineLevel="0" collapsed="false">
      <c r="A23" s="129" t="n">
        <v>6</v>
      </c>
      <c r="B23" s="129" t="s">
        <v>71</v>
      </c>
      <c r="C23" s="129" t="s">
        <v>71</v>
      </c>
      <c r="D23" s="129" t="s">
        <v>71</v>
      </c>
      <c r="E23" s="129" t="s">
        <v>71</v>
      </c>
      <c r="F23" s="129" t="s">
        <v>71</v>
      </c>
      <c r="G23" s="125"/>
    </row>
    <row r="24" customFormat="false" ht="13.8" hidden="false" customHeight="false" outlineLevel="0" collapsed="false">
      <c r="A24" s="129" t="n">
        <v>7</v>
      </c>
      <c r="B24" s="129" t="s">
        <v>71</v>
      </c>
      <c r="C24" s="129" t="s">
        <v>71</v>
      </c>
      <c r="D24" s="129" t="s">
        <v>71</v>
      </c>
      <c r="E24" s="129" t="s">
        <v>71</v>
      </c>
      <c r="F24" s="129" t="s">
        <v>71</v>
      </c>
      <c r="G24" s="125"/>
    </row>
    <row r="25" customFormat="false" ht="13.8" hidden="false" customHeight="false" outlineLevel="0" collapsed="false">
      <c r="A25" s="129" t="n">
        <v>8</v>
      </c>
      <c r="B25" s="63" t="s">
        <v>71</v>
      </c>
      <c r="C25" s="129" t="s">
        <v>71</v>
      </c>
      <c r="D25" s="129" t="s">
        <v>71</v>
      </c>
      <c r="E25" s="129" t="s">
        <v>71</v>
      </c>
      <c r="F25" s="129" t="s">
        <v>71</v>
      </c>
      <c r="G25" s="125"/>
    </row>
    <row r="26" customFormat="false" ht="13.8" hidden="false" customHeight="false" outlineLevel="0" collapsed="false">
      <c r="A26" s="129" t="s">
        <v>151</v>
      </c>
      <c r="B26" s="63" t="n">
        <f aca="false">SUM(B18:B25)</f>
        <v>0</v>
      </c>
      <c r="C26" s="129" t="n">
        <f aca="false">SUM(C18:C25)</f>
        <v>0</v>
      </c>
      <c r="D26" s="129" t="n">
        <f aca="false">SUM(D18:D25)</f>
        <v>0</v>
      </c>
      <c r="E26" s="129" t="n">
        <f aca="false">SUM(E18:E25)</f>
        <v>0</v>
      </c>
      <c r="F26" s="129" t="n">
        <f aca="false">SUM(F18:F25)</f>
        <v>0</v>
      </c>
      <c r="G26" s="125"/>
    </row>
    <row r="27" customFormat="false" ht="13.8" hidden="false" customHeight="true" outlineLevel="0" collapsed="false">
      <c r="A27" s="130"/>
      <c r="B27" s="130"/>
      <c r="C27" s="130"/>
      <c r="D27" s="130"/>
      <c r="E27" s="130"/>
      <c r="F27" s="130"/>
      <c r="G27" s="130"/>
      <c r="H27" s="130"/>
      <c r="I27" s="130"/>
    </row>
    <row r="28" customFormat="false" ht="13.8" hidden="false" customHeight="true" outlineLevel="0" collapsed="false">
      <c r="A28" s="131" t="s">
        <v>152</v>
      </c>
      <c r="B28" s="0"/>
      <c r="C28" s="132"/>
      <c r="D28" s="132"/>
      <c r="E28" s="132"/>
      <c r="F28" s="132"/>
      <c r="K28" s="2"/>
      <c r="L28" s="2"/>
    </row>
    <row r="29" customFormat="false" ht="13.8" hidden="false" customHeight="false" outlineLevel="0" collapsed="false">
      <c r="A29" s="127" t="s">
        <v>153</v>
      </c>
      <c r="B29" s="127" t="s">
        <v>154</v>
      </c>
      <c r="K29" s="2"/>
      <c r="L29" s="2"/>
    </row>
    <row r="30" customFormat="false" ht="13.8" hidden="false" customHeight="false" outlineLevel="0" collapsed="false">
      <c r="A30" s="133" t="s">
        <v>155</v>
      </c>
      <c r="B30" s="133"/>
      <c r="K30" s="2"/>
      <c r="L30" s="2"/>
    </row>
    <row r="31" customFormat="false" ht="13.8" hidden="false" customHeight="true" outlineLevel="0" collapsed="false">
      <c r="A31" s="134" t="str">
        <f aca="false">B25</f>
        <v>-</v>
      </c>
      <c r="B31" s="135" t="n">
        <f aca="false">SUM(B26:B26)</f>
        <v>0</v>
      </c>
      <c r="K31" s="2"/>
      <c r="L31" s="2"/>
    </row>
    <row r="32" customFormat="false" ht="13.8" hidden="false" customHeight="false" outlineLevel="0" collapsed="false">
      <c r="A32" s="134" t="str">
        <f aca="false">C25</f>
        <v>-</v>
      </c>
      <c r="B32" s="135" t="n">
        <f aca="false">SUM(C26:C26)</f>
        <v>0</v>
      </c>
      <c r="K32" s="2"/>
      <c r="L32" s="2"/>
    </row>
    <row r="33" customFormat="false" ht="13.8" hidden="false" customHeight="false" outlineLevel="0" collapsed="false">
      <c r="A33" s="134" t="str">
        <f aca="false">D25</f>
        <v>-</v>
      </c>
      <c r="B33" s="135" t="n">
        <f aca="false">SUM(D26:D26)</f>
        <v>0</v>
      </c>
      <c r="K33" s="2"/>
      <c r="L33" s="2"/>
    </row>
    <row r="34" customFormat="false" ht="13.8" hidden="false" customHeight="false" outlineLevel="0" collapsed="false">
      <c r="A34" s="134" t="str">
        <f aca="false">E25</f>
        <v>-</v>
      </c>
      <c r="B34" s="135" t="n">
        <f aca="false">SUM(E26:E26)</f>
        <v>0</v>
      </c>
      <c r="K34" s="2"/>
      <c r="L34" s="2"/>
    </row>
    <row r="35" customFormat="false" ht="13.8" hidden="false" customHeight="false" outlineLevel="0" collapsed="false">
      <c r="A35" s="134" t="str">
        <f aca="false">F25</f>
        <v>-</v>
      </c>
      <c r="B35" s="135" t="n">
        <f aca="false">SUM(F26:F26)</f>
        <v>0</v>
      </c>
      <c r="K35" s="2"/>
      <c r="L35" s="2"/>
    </row>
    <row r="36" customFormat="false" ht="13.8" hidden="false" customHeight="false" outlineLevel="0" collapsed="false">
      <c r="A36" s="134" t="s">
        <v>156</v>
      </c>
      <c r="B36" s="135" t="n">
        <f aca="false">SUM(B31:B35)</f>
        <v>0</v>
      </c>
      <c r="K36" s="2"/>
      <c r="L36" s="2"/>
    </row>
    <row r="37" customFormat="false" ht="13.8" hidden="false" customHeight="false" outlineLevel="0" collapsed="false">
      <c r="B37" s="0"/>
      <c r="K37" s="2"/>
      <c r="L37" s="2"/>
    </row>
    <row r="38" customFormat="false" ht="13.8" hidden="false" customHeight="false" outlineLevel="0" collapsed="false">
      <c r="B38" s="0"/>
      <c r="K38" s="2"/>
      <c r="L38" s="2"/>
    </row>
    <row r="39" customFormat="false" ht="14" hidden="false" customHeight="true" outlineLevel="0" collapsed="false">
      <c r="A39" s="130" t="s">
        <v>157</v>
      </c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</row>
    <row r="40" customFormat="false" ht="14" hidden="false" customHeight="true" outlineLevel="0" collapsed="false">
      <c r="A40" s="130" t="s">
        <v>158</v>
      </c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</row>
    <row r="41" customFormat="false" ht="13.8" hidden="false" customHeight="false" outlineLevel="0" collapsed="false">
      <c r="A41" s="2"/>
      <c r="B41" s="0"/>
      <c r="C41" s="2"/>
      <c r="D41" s="2"/>
      <c r="E41" s="2"/>
      <c r="F41" s="2"/>
      <c r="G41" s="2"/>
      <c r="K41" s="2"/>
      <c r="L41" s="2"/>
    </row>
    <row r="42" customFormat="false" ht="13.8" hidden="false" customHeight="false" outlineLevel="0" collapsed="false">
      <c r="A42" s="3" t="s">
        <v>21</v>
      </c>
      <c r="B42" s="136"/>
      <c r="C42" s="105"/>
      <c r="D42" s="52"/>
      <c r="E42" s="2"/>
      <c r="F42" s="2"/>
      <c r="G42" s="2"/>
      <c r="K42" s="2"/>
      <c r="L42" s="2"/>
    </row>
    <row r="43" customFormat="false" ht="14" hidden="false" customHeight="true" outlineLevel="0" collapsed="false">
      <c r="A43" s="137" t="s">
        <v>159</v>
      </c>
      <c r="B43" s="137"/>
      <c r="C43" s="137"/>
      <c r="D43" s="137"/>
      <c r="E43" s="137"/>
      <c r="F43" s="137"/>
      <c r="G43" s="137"/>
      <c r="H43" s="137"/>
      <c r="I43" s="137"/>
      <c r="K43" s="2"/>
      <c r="L43" s="2"/>
    </row>
  </sheetData>
  <mergeCells count="10">
    <mergeCell ref="A1:I1"/>
    <mergeCell ref="A3:C3"/>
    <mergeCell ref="E4:G4"/>
    <mergeCell ref="A13:C13"/>
    <mergeCell ref="A16:A17"/>
    <mergeCell ref="A27:I27"/>
    <mergeCell ref="A30:B30"/>
    <mergeCell ref="A39:L39"/>
    <mergeCell ref="A40:L40"/>
    <mergeCell ref="A43:I43"/>
  </mergeCells>
  <printOptions headings="false" gridLines="false" gridLinesSet="true" horizontalCentered="false" verticalCentered="false"/>
  <pageMargins left="0.436111111111111" right="0.378472222222222" top="0.7875" bottom="0.7875" header="0.511805555555555" footer="0.511805555555555"/>
  <pageSetup paperSize="9" scale="8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true">
    <pageSetUpPr fitToPage="false"/>
  </sheetPr>
  <dimension ref="1:49"/>
  <sheetViews>
    <sheetView windowProtection="false" showFormulas="false" showGridLines="true" showRowColHeaders="true" showZeros="true" rightToLeft="false" tabSelected="false" showOutlineSymbols="true" defaultGridColor="true" view="normal" topLeftCell="A7" colorId="64" zoomScale="85" zoomScaleNormal="85" zoomScalePageLayoutView="100" workbookViewId="0">
      <selection pane="topLeft" activeCell="F32" activeCellId="0" sqref="F32"/>
    </sheetView>
  </sheetViews>
  <sheetFormatPr defaultRowHeight="12.8"/>
  <cols>
    <col collapsed="false" hidden="false" max="1" min="1" style="138" width="40.6093023255814"/>
    <col collapsed="false" hidden="false" max="2" min="2" style="139" width="13.906976744186"/>
    <col collapsed="false" hidden="false" max="3" min="3" style="139" width="11.0744186046512"/>
    <col collapsed="false" hidden="false" max="4" min="4" style="139" width="17.4744186046512"/>
    <col collapsed="false" hidden="false" max="5" min="5" style="139" width="15.0139534883721"/>
    <col collapsed="false" hidden="false" max="6" min="6" style="139" width="11.446511627907"/>
    <col collapsed="false" hidden="false" max="7" min="7" style="139" width="8"/>
    <col collapsed="false" hidden="false" max="8" min="8" style="139" width="20.6744186046512"/>
    <col collapsed="false" hidden="false" max="9" min="9" style="139" width="14.5209302325581"/>
    <col collapsed="false" hidden="false" max="10" min="10" style="139" width="14.153488372093"/>
    <col collapsed="false" hidden="false" max="11" min="11" style="139" width="12.6744186046512"/>
    <col collapsed="false" hidden="false" max="12" min="12" style="139" width="19.5674418604651"/>
    <col collapsed="false" hidden="false" max="1025" min="13" style="139" width="26.3348837209302"/>
  </cols>
  <sheetData>
    <row r="1" s="142" customFormat="true" ht="13.8" hidden="false" customHeight="true" outlineLevel="0" collapsed="false">
      <c r="A1" s="140" t="s">
        <v>20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</row>
    <row r="2" s="2" customFormat="true" ht="19.7" hidden="false" customHeight="false" outlineLevel="0" collapsed="false">
      <c r="A2" s="143" t="str">
        <f aca="false">Обложка!C14</f>
        <v>01.01.2025-31.01.2025</v>
      </c>
      <c r="B2" s="143"/>
      <c r="C2" s="144"/>
      <c r="D2" s="144"/>
      <c r="E2" s="144"/>
      <c r="F2" s="144"/>
      <c r="G2" s="145"/>
      <c r="H2" s="145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</row>
    <row r="3" customFormat="false" ht="32.8" hidden="false" customHeight="false" outlineLevel="0" collapsed="false">
      <c r="A3" s="146" t="s">
        <v>106</v>
      </c>
      <c r="B3" s="147" t="s">
        <v>107</v>
      </c>
      <c r="C3" s="147" t="s">
        <v>108</v>
      </c>
      <c r="D3" s="147" t="s">
        <v>160</v>
      </c>
      <c r="E3" s="147" t="s">
        <v>161</v>
      </c>
      <c r="F3" s="147" t="s">
        <v>162</v>
      </c>
      <c r="G3" s="147" t="s">
        <v>163</v>
      </c>
      <c r="H3" s="147" t="s">
        <v>164</v>
      </c>
      <c r="I3" s="147" t="s">
        <v>165</v>
      </c>
      <c r="J3" s="147" t="s">
        <v>166</v>
      </c>
      <c r="K3" s="147" t="s">
        <v>167</v>
      </c>
      <c r="L3" s="147" t="s">
        <v>168</v>
      </c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93" customFormat="true" ht="13.8" hidden="false" customHeight="false" outlineLevel="0" collapsed="false">
      <c r="A4" s="88" t="s">
        <v>111</v>
      </c>
      <c r="B4" s="89" t="s">
        <v>112</v>
      </c>
      <c r="C4" s="90" t="s">
        <v>113</v>
      </c>
      <c r="D4" s="90" t="s">
        <v>169</v>
      </c>
      <c r="E4" s="90" t="s">
        <v>114</v>
      </c>
      <c r="F4" s="89" t="n">
        <v>4</v>
      </c>
      <c r="G4" s="148" t="n">
        <v>0</v>
      </c>
      <c r="H4" s="148" t="n">
        <v>0</v>
      </c>
      <c r="I4" s="148" t="n">
        <v>0</v>
      </c>
      <c r="J4" s="148" t="n">
        <v>0</v>
      </c>
      <c r="K4" s="148" t="n">
        <v>0</v>
      </c>
      <c r="L4" s="148" t="n">
        <v>0</v>
      </c>
    </row>
    <row r="5" customFormat="false" ht="13.8" hidden="false" customHeight="false" outlineLevel="0" collapsed="false">
      <c r="A5" s="88" t="s">
        <v>115</v>
      </c>
      <c r="B5" s="89" t="s">
        <v>112</v>
      </c>
      <c r="C5" s="90" t="s">
        <v>113</v>
      </c>
      <c r="D5" s="90" t="s">
        <v>170</v>
      </c>
      <c r="E5" s="90" t="s">
        <v>114</v>
      </c>
      <c r="F5" s="89" t="n">
        <v>3</v>
      </c>
      <c r="G5" s="148" t="n">
        <v>0</v>
      </c>
      <c r="H5" s="148" t="n">
        <v>0</v>
      </c>
      <c r="I5" s="148" t="n">
        <v>0</v>
      </c>
      <c r="J5" s="148" t="n">
        <v>0</v>
      </c>
      <c r="K5" s="148" t="n">
        <v>0</v>
      </c>
      <c r="L5" s="148" t="n">
        <v>0</v>
      </c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3.8" hidden="false" customHeight="false" outlineLevel="0" collapsed="false">
      <c r="A6" s="88" t="s">
        <v>116</v>
      </c>
      <c r="B6" s="89" t="s">
        <v>112</v>
      </c>
      <c r="C6" s="90" t="s">
        <v>113</v>
      </c>
      <c r="D6" s="90" t="n">
        <v>9</v>
      </c>
      <c r="E6" s="90" t="s">
        <v>114</v>
      </c>
      <c r="F6" s="89" t="n">
        <v>1</v>
      </c>
      <c r="G6" s="148" t="n">
        <v>0</v>
      </c>
      <c r="H6" s="148" t="n">
        <v>0</v>
      </c>
      <c r="I6" s="148" t="n">
        <v>0</v>
      </c>
      <c r="J6" s="148" t="n">
        <v>0</v>
      </c>
      <c r="K6" s="148" t="n">
        <v>0</v>
      </c>
      <c r="L6" s="148" t="n">
        <v>0</v>
      </c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6.75" hidden="false" customHeight="true" outlineLevel="0" collapsed="false">
      <c r="A7" s="88" t="s">
        <v>117</v>
      </c>
      <c r="B7" s="89" t="s">
        <v>112</v>
      </c>
      <c r="C7" s="96" t="s">
        <v>113</v>
      </c>
      <c r="D7" s="90" t="n">
        <v>7</v>
      </c>
      <c r="E7" s="90" t="s">
        <v>114</v>
      </c>
      <c r="F7" s="89" t="n">
        <v>1</v>
      </c>
      <c r="G7" s="148" t="n">
        <v>0</v>
      </c>
      <c r="H7" s="148" t="n">
        <v>0</v>
      </c>
      <c r="I7" s="148" t="n">
        <v>0</v>
      </c>
      <c r="J7" s="148" t="n">
        <v>0</v>
      </c>
      <c r="K7" s="148" t="n">
        <v>0</v>
      </c>
      <c r="L7" s="148" t="n">
        <v>0</v>
      </c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6.75" hidden="false" customHeight="true" outlineLevel="0" collapsed="false">
      <c r="A8" s="88" t="s">
        <v>118</v>
      </c>
      <c r="B8" s="89" t="s">
        <v>112</v>
      </c>
      <c r="C8" s="96" t="s">
        <v>43</v>
      </c>
      <c r="D8" s="90" t="n">
        <v>1</v>
      </c>
      <c r="E8" s="90" t="s">
        <v>114</v>
      </c>
      <c r="F8" s="89" t="n">
        <v>1</v>
      </c>
      <c r="G8" s="148" t="n">
        <v>0</v>
      </c>
      <c r="H8" s="148" t="n">
        <v>0</v>
      </c>
      <c r="I8" s="148" t="n">
        <v>0</v>
      </c>
      <c r="J8" s="148" t="n">
        <v>0</v>
      </c>
      <c r="K8" s="148" t="n">
        <v>0</v>
      </c>
      <c r="L8" s="148" t="n">
        <v>0</v>
      </c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6.75" hidden="false" customHeight="true" outlineLevel="0" collapsed="false">
      <c r="A9" s="88" t="s">
        <v>115</v>
      </c>
      <c r="B9" s="89" t="s">
        <v>112</v>
      </c>
      <c r="C9" s="96" t="s">
        <v>43</v>
      </c>
      <c r="D9" s="90" t="n">
        <v>2.3</v>
      </c>
      <c r="E9" s="90" t="s">
        <v>114</v>
      </c>
      <c r="F9" s="89" t="n">
        <v>2</v>
      </c>
      <c r="G9" s="148" t="n">
        <v>0</v>
      </c>
      <c r="H9" s="148" t="n">
        <v>0</v>
      </c>
      <c r="I9" s="148" t="n">
        <v>0</v>
      </c>
      <c r="J9" s="148" t="n">
        <v>0</v>
      </c>
      <c r="K9" s="148" t="n">
        <v>0</v>
      </c>
      <c r="L9" s="148" t="n">
        <v>0</v>
      </c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6.75" hidden="false" customHeight="true" outlineLevel="0" collapsed="false">
      <c r="A10" s="88" t="s">
        <v>117</v>
      </c>
      <c r="B10" s="89" t="s">
        <v>112</v>
      </c>
      <c r="C10" s="96" t="s">
        <v>43</v>
      </c>
      <c r="D10" s="90" t="n">
        <v>4</v>
      </c>
      <c r="E10" s="90" t="s">
        <v>114</v>
      </c>
      <c r="F10" s="89" t="n">
        <v>1</v>
      </c>
      <c r="G10" s="148" t="n">
        <v>0</v>
      </c>
      <c r="H10" s="148" t="n">
        <v>0</v>
      </c>
      <c r="I10" s="148" t="n">
        <v>0</v>
      </c>
      <c r="J10" s="148" t="n">
        <v>0</v>
      </c>
      <c r="K10" s="148" t="n">
        <v>0</v>
      </c>
      <c r="L10" s="148" t="n">
        <v>0</v>
      </c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6.75" hidden="false" customHeight="true" outlineLevel="0" collapsed="false">
      <c r="A11" s="88" t="s">
        <v>119</v>
      </c>
      <c r="B11" s="89" t="s">
        <v>112</v>
      </c>
      <c r="C11" s="96" t="s">
        <v>43</v>
      </c>
      <c r="D11" s="90" t="n">
        <v>5</v>
      </c>
      <c r="E11" s="90" t="s">
        <v>114</v>
      </c>
      <c r="F11" s="89" t="n">
        <v>1</v>
      </c>
      <c r="G11" s="148" t="n">
        <v>0</v>
      </c>
      <c r="H11" s="148" t="n">
        <v>0</v>
      </c>
      <c r="I11" s="148" t="n">
        <v>0</v>
      </c>
      <c r="J11" s="148" t="n">
        <v>0</v>
      </c>
      <c r="K11" s="148" t="n">
        <v>0</v>
      </c>
      <c r="L11" s="148" t="n">
        <v>0</v>
      </c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6.75" hidden="false" customHeight="true" outlineLevel="0" collapsed="false">
      <c r="A12" s="88" t="s">
        <v>116</v>
      </c>
      <c r="B12" s="89" t="s">
        <v>112</v>
      </c>
      <c r="C12" s="96" t="s">
        <v>43</v>
      </c>
      <c r="D12" s="90" t="n">
        <v>6</v>
      </c>
      <c r="E12" s="90" t="s">
        <v>114</v>
      </c>
      <c r="F12" s="89" t="n">
        <v>1</v>
      </c>
      <c r="G12" s="148" t="n">
        <v>0</v>
      </c>
      <c r="H12" s="148" t="n">
        <v>0</v>
      </c>
      <c r="I12" s="148" t="n">
        <v>0</v>
      </c>
      <c r="J12" s="148" t="n">
        <v>0</v>
      </c>
      <c r="K12" s="148" t="n">
        <v>0</v>
      </c>
      <c r="L12" s="148" t="n">
        <v>0</v>
      </c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6.75" hidden="false" customHeight="true" outlineLevel="0" collapsed="false">
      <c r="A13" s="88" t="s">
        <v>120</v>
      </c>
      <c r="B13" s="89" t="s">
        <v>112</v>
      </c>
      <c r="C13" s="96" t="s">
        <v>43</v>
      </c>
      <c r="D13" s="90" t="n">
        <v>7</v>
      </c>
      <c r="E13" s="90" t="s">
        <v>114</v>
      </c>
      <c r="F13" s="89" t="n">
        <v>1</v>
      </c>
      <c r="G13" s="148" t="n">
        <v>0</v>
      </c>
      <c r="H13" s="148" t="n">
        <v>0</v>
      </c>
      <c r="I13" s="148" t="n">
        <v>0</v>
      </c>
      <c r="J13" s="148" t="n">
        <v>0</v>
      </c>
      <c r="K13" s="148" t="n">
        <v>0</v>
      </c>
      <c r="L13" s="148" t="n">
        <v>0</v>
      </c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6.75" hidden="false" customHeight="true" outlineLevel="0" collapsed="false">
      <c r="A14" s="88" t="s">
        <v>121</v>
      </c>
      <c r="B14" s="89" t="s">
        <v>112</v>
      </c>
      <c r="C14" s="96" t="s">
        <v>43</v>
      </c>
      <c r="D14" s="90" t="n">
        <v>8</v>
      </c>
      <c r="E14" s="90" t="s">
        <v>114</v>
      </c>
      <c r="F14" s="89" t="n">
        <v>1</v>
      </c>
      <c r="G14" s="148" t="n">
        <v>0</v>
      </c>
      <c r="H14" s="148" t="n">
        <v>0</v>
      </c>
      <c r="I14" s="148" t="n">
        <v>0</v>
      </c>
      <c r="J14" s="148" t="n">
        <v>0</v>
      </c>
      <c r="K14" s="148" t="n">
        <v>0</v>
      </c>
      <c r="L14" s="148" t="n">
        <v>0</v>
      </c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3.8" hidden="false" customHeight="false" outlineLevel="0" collapsed="false">
      <c r="A15" s="88" t="s">
        <v>123</v>
      </c>
      <c r="B15" s="89" t="s">
        <v>112</v>
      </c>
      <c r="C15" s="90" t="s">
        <v>122</v>
      </c>
      <c r="D15" s="90" t="n">
        <v>25</v>
      </c>
      <c r="E15" s="90" t="s">
        <v>114</v>
      </c>
      <c r="F15" s="89" t="n">
        <v>1</v>
      </c>
      <c r="G15" s="148" t="n">
        <v>0</v>
      </c>
      <c r="H15" s="148" t="n">
        <v>0</v>
      </c>
      <c r="I15" s="148" t="n">
        <v>0</v>
      </c>
      <c r="J15" s="148" t="n">
        <v>0</v>
      </c>
      <c r="K15" s="148" t="n">
        <v>0</v>
      </c>
      <c r="L15" s="148" t="n">
        <v>0</v>
      </c>
      <c r="M15" s="149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3.8" hidden="false" customHeight="false" outlineLevel="0" collapsed="false">
      <c r="A16" s="88" t="s">
        <v>118</v>
      </c>
      <c r="B16" s="89" t="s">
        <v>112</v>
      </c>
      <c r="C16" s="90" t="s">
        <v>122</v>
      </c>
      <c r="D16" s="90" t="n">
        <v>26</v>
      </c>
      <c r="E16" s="90" t="s">
        <v>114</v>
      </c>
      <c r="F16" s="89" t="n">
        <v>1</v>
      </c>
      <c r="G16" s="148" t="n">
        <v>0</v>
      </c>
      <c r="H16" s="148" t="n">
        <v>0</v>
      </c>
      <c r="I16" s="148" t="n">
        <v>0</v>
      </c>
      <c r="J16" s="148" t="n">
        <v>0</v>
      </c>
      <c r="K16" s="148" t="n">
        <v>0</v>
      </c>
      <c r="L16" s="148" t="n">
        <v>0</v>
      </c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3.8" hidden="false" customHeight="false" outlineLevel="0" collapsed="false">
      <c r="A17" s="88" t="s">
        <v>115</v>
      </c>
      <c r="B17" s="89" t="s">
        <v>112</v>
      </c>
      <c r="C17" s="90" t="s">
        <v>122</v>
      </c>
      <c r="D17" s="90" t="n">
        <v>17</v>
      </c>
      <c r="E17" s="90" t="s">
        <v>114</v>
      </c>
      <c r="F17" s="89" t="n">
        <v>1</v>
      </c>
      <c r="G17" s="148" t="n">
        <v>0</v>
      </c>
      <c r="H17" s="148" t="n">
        <v>0</v>
      </c>
      <c r="I17" s="148" t="n">
        <v>0</v>
      </c>
      <c r="J17" s="148" t="n">
        <v>0</v>
      </c>
      <c r="K17" s="148" t="n">
        <v>0</v>
      </c>
      <c r="L17" s="148" t="n">
        <v>0</v>
      </c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3.8" hidden="false" customHeight="false" outlineLevel="0" collapsed="false">
      <c r="A18" s="88" t="s">
        <v>117</v>
      </c>
      <c r="B18" s="89" t="s">
        <v>112</v>
      </c>
      <c r="C18" s="90" t="s">
        <v>122</v>
      </c>
      <c r="D18" s="90" t="s">
        <v>171</v>
      </c>
      <c r="E18" s="90" t="s">
        <v>114</v>
      </c>
      <c r="F18" s="89" t="n">
        <v>4</v>
      </c>
      <c r="G18" s="148" t="n">
        <v>0</v>
      </c>
      <c r="H18" s="148" t="n">
        <v>0</v>
      </c>
      <c r="I18" s="148" t="n">
        <v>0</v>
      </c>
      <c r="J18" s="148" t="n">
        <v>0</v>
      </c>
      <c r="K18" s="148" t="n">
        <v>0</v>
      </c>
      <c r="L18" s="148" t="n">
        <v>0</v>
      </c>
      <c r="M18" s="0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9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9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9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9"/>
      <c r="GF18" s="149"/>
      <c r="GG18" s="149"/>
      <c r="GH18" s="149"/>
      <c r="GI18" s="149"/>
      <c r="GJ18" s="149"/>
      <c r="GK18" s="149"/>
      <c r="GL18" s="149"/>
      <c r="GM18" s="149"/>
      <c r="GN18" s="149"/>
      <c r="GO18" s="149"/>
      <c r="GP18" s="149"/>
      <c r="GQ18" s="149"/>
      <c r="GR18" s="149"/>
      <c r="GS18" s="149"/>
      <c r="GT18" s="149"/>
      <c r="GU18" s="149"/>
      <c r="GV18" s="149"/>
      <c r="GW18" s="149"/>
      <c r="GX18" s="149"/>
      <c r="GY18" s="149"/>
      <c r="GZ18" s="149"/>
      <c r="HA18" s="149"/>
      <c r="HB18" s="149"/>
      <c r="HC18" s="149"/>
      <c r="HD18" s="149"/>
      <c r="HE18" s="149"/>
      <c r="HF18" s="149"/>
      <c r="HG18" s="149"/>
      <c r="HH18" s="149"/>
      <c r="HI18" s="149"/>
      <c r="HJ18" s="149"/>
      <c r="HK18" s="149"/>
      <c r="HL18" s="149"/>
      <c r="HM18" s="149"/>
      <c r="HN18" s="149"/>
      <c r="HO18" s="149"/>
      <c r="HP18" s="149"/>
      <c r="HQ18" s="149"/>
      <c r="HR18" s="149"/>
      <c r="HS18" s="149"/>
      <c r="HT18" s="149"/>
      <c r="HU18" s="149"/>
      <c r="HV18" s="149"/>
      <c r="HW18" s="149"/>
      <c r="HX18" s="149"/>
      <c r="HY18" s="149"/>
      <c r="HZ18" s="149"/>
      <c r="IA18" s="149"/>
      <c r="IB18" s="149"/>
      <c r="IC18" s="149"/>
      <c r="ID18" s="149"/>
      <c r="IE18" s="149"/>
      <c r="IF18" s="149"/>
      <c r="IG18" s="149"/>
      <c r="IH18" s="149"/>
      <c r="II18" s="149"/>
      <c r="IJ18" s="149"/>
      <c r="IK18" s="149"/>
      <c r="IL18" s="149"/>
      <c r="IM18" s="149"/>
      <c r="IN18" s="149"/>
      <c r="IO18" s="149"/>
      <c r="IP18" s="149"/>
      <c r="IQ18" s="149"/>
      <c r="IR18" s="149"/>
      <c r="IS18" s="149"/>
      <c r="IT18" s="149"/>
      <c r="IU18" s="149"/>
      <c r="IV18" s="149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3.8" hidden="false" customHeight="false" outlineLevel="0" collapsed="false">
      <c r="A19" s="88" t="s">
        <v>124</v>
      </c>
      <c r="B19" s="89" t="s">
        <v>112</v>
      </c>
      <c r="C19" s="90" t="s">
        <v>122</v>
      </c>
      <c r="D19" s="90" t="n">
        <v>10</v>
      </c>
      <c r="E19" s="90" t="s">
        <v>114</v>
      </c>
      <c r="F19" s="89" t="n">
        <v>1</v>
      </c>
      <c r="G19" s="148"/>
      <c r="H19" s="148"/>
      <c r="I19" s="148"/>
      <c r="J19" s="148"/>
      <c r="K19" s="148"/>
      <c r="L19" s="148"/>
      <c r="M19" s="0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9"/>
      <c r="GF19" s="149"/>
      <c r="GG19" s="149"/>
      <c r="GH19" s="149"/>
      <c r="GI19" s="149"/>
      <c r="GJ19" s="149"/>
      <c r="GK19" s="149"/>
      <c r="GL19" s="149"/>
      <c r="GM19" s="149"/>
      <c r="GN19" s="149"/>
      <c r="GO19" s="149"/>
      <c r="GP19" s="149"/>
      <c r="GQ19" s="149"/>
      <c r="GR19" s="149"/>
      <c r="GS19" s="149"/>
      <c r="GT19" s="149"/>
      <c r="GU19" s="149"/>
      <c r="GV19" s="149"/>
      <c r="GW19" s="149"/>
      <c r="GX19" s="149"/>
      <c r="GY19" s="149"/>
      <c r="GZ19" s="149"/>
      <c r="HA19" s="149"/>
      <c r="HB19" s="149"/>
      <c r="HC19" s="149"/>
      <c r="HD19" s="149"/>
      <c r="HE19" s="149"/>
      <c r="HF19" s="149"/>
      <c r="HG19" s="149"/>
      <c r="HH19" s="149"/>
      <c r="HI19" s="149"/>
      <c r="HJ19" s="149"/>
      <c r="HK19" s="149"/>
      <c r="HL19" s="149"/>
      <c r="HM19" s="149"/>
      <c r="HN19" s="149"/>
      <c r="HO19" s="149"/>
      <c r="HP19" s="149"/>
      <c r="HQ19" s="149"/>
      <c r="HR19" s="149"/>
      <c r="HS19" s="149"/>
      <c r="HT19" s="149"/>
      <c r="HU19" s="149"/>
      <c r="HV19" s="149"/>
      <c r="HW19" s="149"/>
      <c r="HX19" s="149"/>
      <c r="HY19" s="149"/>
      <c r="HZ19" s="149"/>
      <c r="IA19" s="149"/>
      <c r="IB19" s="149"/>
      <c r="IC19" s="149"/>
      <c r="ID19" s="149"/>
      <c r="IE19" s="149"/>
      <c r="IF19" s="149"/>
      <c r="IG19" s="149"/>
      <c r="IH19" s="149"/>
      <c r="II19" s="149"/>
      <c r="IJ19" s="149"/>
      <c r="IK19" s="149"/>
      <c r="IL19" s="149"/>
      <c r="IM19" s="149"/>
      <c r="IN19" s="149"/>
      <c r="IO19" s="149"/>
      <c r="IP19" s="149"/>
      <c r="IQ19" s="149"/>
      <c r="IR19" s="149"/>
      <c r="IS19" s="149"/>
      <c r="IT19" s="149"/>
      <c r="IU19" s="149"/>
      <c r="IV19" s="149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3.8" hidden="false" customHeight="false" outlineLevel="0" collapsed="false">
      <c r="A20" s="88" t="s">
        <v>125</v>
      </c>
      <c r="B20" s="89" t="s">
        <v>112</v>
      </c>
      <c r="C20" s="90" t="s">
        <v>122</v>
      </c>
      <c r="D20" s="90" t="s">
        <v>172</v>
      </c>
      <c r="E20" s="90" t="s">
        <v>114</v>
      </c>
      <c r="F20" s="89" t="n">
        <v>3</v>
      </c>
      <c r="G20" s="148" t="n">
        <v>0</v>
      </c>
      <c r="H20" s="148" t="n">
        <v>0</v>
      </c>
      <c r="I20" s="148" t="n">
        <v>0</v>
      </c>
      <c r="J20" s="148" t="n">
        <v>0</v>
      </c>
      <c r="K20" s="148" t="n">
        <v>0</v>
      </c>
      <c r="L20" s="148" t="n">
        <v>0</v>
      </c>
      <c r="M20" s="0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9"/>
      <c r="GF20" s="149"/>
      <c r="GG20" s="149"/>
      <c r="GH20" s="149"/>
      <c r="GI20" s="149"/>
      <c r="GJ20" s="149"/>
      <c r="GK20" s="149"/>
      <c r="GL20" s="149"/>
      <c r="GM20" s="149"/>
      <c r="GN20" s="149"/>
      <c r="GO20" s="149"/>
      <c r="GP20" s="149"/>
      <c r="GQ20" s="149"/>
      <c r="GR20" s="149"/>
      <c r="GS20" s="149"/>
      <c r="GT20" s="149"/>
      <c r="GU20" s="149"/>
      <c r="GV20" s="149"/>
      <c r="GW20" s="149"/>
      <c r="GX20" s="149"/>
      <c r="GY20" s="149"/>
      <c r="GZ20" s="149"/>
      <c r="HA20" s="149"/>
      <c r="HB20" s="149"/>
      <c r="HC20" s="149"/>
      <c r="HD20" s="149"/>
      <c r="HE20" s="149"/>
      <c r="HF20" s="149"/>
      <c r="HG20" s="149"/>
      <c r="HH20" s="149"/>
      <c r="HI20" s="149"/>
      <c r="HJ20" s="149"/>
      <c r="HK20" s="149"/>
      <c r="HL20" s="149"/>
      <c r="HM20" s="149"/>
      <c r="HN20" s="149"/>
      <c r="HO20" s="149"/>
      <c r="HP20" s="149"/>
      <c r="HQ20" s="149"/>
      <c r="HR20" s="149"/>
      <c r="HS20" s="149"/>
      <c r="HT20" s="149"/>
      <c r="HU20" s="149"/>
      <c r="HV20" s="149"/>
      <c r="HW20" s="149"/>
      <c r="HX20" s="149"/>
      <c r="HY20" s="149"/>
      <c r="HZ20" s="149"/>
      <c r="IA20" s="149"/>
      <c r="IB20" s="149"/>
      <c r="IC20" s="149"/>
      <c r="ID20" s="149"/>
      <c r="IE20" s="149"/>
      <c r="IF20" s="149"/>
      <c r="IG20" s="149"/>
      <c r="IH20" s="149"/>
      <c r="II20" s="149"/>
      <c r="IJ20" s="149"/>
      <c r="IK20" s="149"/>
      <c r="IL20" s="149"/>
      <c r="IM20" s="149"/>
      <c r="IN20" s="149"/>
      <c r="IO20" s="149"/>
      <c r="IP20" s="149"/>
      <c r="IQ20" s="149"/>
      <c r="IR20" s="149"/>
      <c r="IS20" s="149"/>
      <c r="IT20" s="149"/>
      <c r="IU20" s="149"/>
      <c r="IV20" s="149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3.8" hidden="false" customHeight="false" outlineLevel="0" collapsed="false">
      <c r="A21" s="88" t="s">
        <v>126</v>
      </c>
      <c r="B21" s="89" t="s">
        <v>112</v>
      </c>
      <c r="C21" s="90" t="s">
        <v>122</v>
      </c>
      <c r="D21" s="90" t="n">
        <v>6</v>
      </c>
      <c r="E21" s="90" t="s">
        <v>114</v>
      </c>
      <c r="F21" s="89" t="n">
        <v>1</v>
      </c>
      <c r="G21" s="148" t="n">
        <v>0</v>
      </c>
      <c r="H21" s="148" t="n">
        <v>0</v>
      </c>
      <c r="I21" s="148" t="n">
        <v>0</v>
      </c>
      <c r="J21" s="148" t="n">
        <v>0</v>
      </c>
      <c r="K21" s="148" t="n">
        <v>0</v>
      </c>
      <c r="L21" s="148" t="n">
        <v>0</v>
      </c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3.8" hidden="false" customHeight="false" outlineLevel="0" collapsed="false">
      <c r="A22" s="88" t="s">
        <v>127</v>
      </c>
      <c r="B22" s="89" t="s">
        <v>112</v>
      </c>
      <c r="C22" s="90" t="s">
        <v>122</v>
      </c>
      <c r="D22" s="90" t="n">
        <v>7</v>
      </c>
      <c r="E22" s="90" t="s">
        <v>114</v>
      </c>
      <c r="F22" s="89" t="n">
        <v>1</v>
      </c>
      <c r="G22" s="148" t="n">
        <v>0</v>
      </c>
      <c r="H22" s="148" t="n">
        <v>0</v>
      </c>
      <c r="I22" s="148" t="n">
        <v>0</v>
      </c>
      <c r="J22" s="148" t="n">
        <v>0</v>
      </c>
      <c r="K22" s="148" t="n">
        <v>0</v>
      </c>
      <c r="L22" s="148" t="n">
        <v>0</v>
      </c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3.8" hidden="false" customHeight="false" outlineLevel="0" collapsed="false">
      <c r="A23" s="88" t="s">
        <v>116</v>
      </c>
      <c r="B23" s="89" t="s">
        <v>112</v>
      </c>
      <c r="C23" s="90" t="s">
        <v>122</v>
      </c>
      <c r="D23" s="90" t="n">
        <v>8</v>
      </c>
      <c r="E23" s="90" t="s">
        <v>114</v>
      </c>
      <c r="F23" s="89" t="n">
        <v>1</v>
      </c>
      <c r="G23" s="148" t="n">
        <v>0</v>
      </c>
      <c r="H23" s="148" t="n">
        <v>0</v>
      </c>
      <c r="I23" s="148" t="n">
        <v>0</v>
      </c>
      <c r="J23" s="148" t="n">
        <v>0</v>
      </c>
      <c r="K23" s="148" t="n">
        <v>0</v>
      </c>
      <c r="L23" s="148" t="n">
        <v>0</v>
      </c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3.8" hidden="false" customHeight="false" outlineLevel="0" collapsed="false">
      <c r="A24" s="88" t="s">
        <v>119</v>
      </c>
      <c r="B24" s="89" t="s">
        <v>112</v>
      </c>
      <c r="C24" s="90" t="s">
        <v>122</v>
      </c>
      <c r="D24" s="90" t="s">
        <v>173</v>
      </c>
      <c r="E24" s="90" t="s">
        <v>114</v>
      </c>
      <c r="F24" s="89" t="n">
        <v>5</v>
      </c>
      <c r="G24" s="148" t="n">
        <v>0</v>
      </c>
      <c r="H24" s="148" t="n">
        <v>0</v>
      </c>
      <c r="I24" s="148" t="n">
        <v>0</v>
      </c>
      <c r="J24" s="148" t="n">
        <v>0</v>
      </c>
      <c r="K24" s="148" t="n">
        <v>0</v>
      </c>
      <c r="L24" s="90" t="n">
        <v>0</v>
      </c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3.8" hidden="false" customHeight="false" outlineLevel="0" collapsed="false">
      <c r="A25" s="88" t="s">
        <v>128</v>
      </c>
      <c r="B25" s="89" t="s">
        <v>112</v>
      </c>
      <c r="C25" s="90" t="s">
        <v>122</v>
      </c>
      <c r="D25" s="90" t="s">
        <v>174</v>
      </c>
      <c r="E25" s="90" t="s">
        <v>114</v>
      </c>
      <c r="F25" s="89" t="n">
        <v>3</v>
      </c>
      <c r="G25" s="148" t="n">
        <v>0</v>
      </c>
      <c r="H25" s="148" t="n">
        <v>0</v>
      </c>
      <c r="I25" s="148" t="n">
        <v>0</v>
      </c>
      <c r="J25" s="148" t="n">
        <v>0</v>
      </c>
      <c r="K25" s="148" t="n">
        <v>0</v>
      </c>
      <c r="L25" s="148" t="n">
        <v>0</v>
      </c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3.8" hidden="false" customHeight="false" outlineLevel="0" collapsed="false">
      <c r="A26" s="88" t="s">
        <v>129</v>
      </c>
      <c r="B26" s="89" t="s">
        <v>112</v>
      </c>
      <c r="C26" s="90" t="s">
        <v>122</v>
      </c>
      <c r="D26" s="90" t="n">
        <v>12</v>
      </c>
      <c r="E26" s="90" t="s">
        <v>114</v>
      </c>
      <c r="F26" s="89" t="n">
        <v>1</v>
      </c>
      <c r="G26" s="148" t="n">
        <v>0</v>
      </c>
      <c r="H26" s="148" t="n">
        <v>0</v>
      </c>
      <c r="I26" s="148" t="n">
        <v>0</v>
      </c>
      <c r="J26" s="148" t="n">
        <v>0</v>
      </c>
      <c r="K26" s="148" t="n">
        <v>0</v>
      </c>
      <c r="L26" s="148" t="n">
        <v>0</v>
      </c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3.8" hidden="false" customHeight="false" outlineLevel="0" collapsed="false">
      <c r="A27" s="88" t="s">
        <v>130</v>
      </c>
      <c r="B27" s="89" t="s">
        <v>112</v>
      </c>
      <c r="C27" s="90" t="s">
        <v>122</v>
      </c>
      <c r="D27" s="90" t="n">
        <v>25</v>
      </c>
      <c r="E27" s="90" t="s">
        <v>114</v>
      </c>
      <c r="F27" s="89" t="n">
        <v>2</v>
      </c>
      <c r="G27" s="148" t="n">
        <v>0</v>
      </c>
      <c r="H27" s="148" t="n">
        <v>0</v>
      </c>
      <c r="I27" s="148" t="n">
        <v>0</v>
      </c>
      <c r="J27" s="148" t="n">
        <v>0</v>
      </c>
      <c r="K27" s="148" t="n">
        <v>0</v>
      </c>
      <c r="L27" s="148" t="n">
        <v>0</v>
      </c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3.8" hidden="false" customHeight="false" outlineLevel="0" collapsed="false">
      <c r="A28" s="88" t="s">
        <v>175</v>
      </c>
      <c r="B28" s="89" t="s">
        <v>112</v>
      </c>
      <c r="C28" s="90" t="s">
        <v>122</v>
      </c>
      <c r="D28" s="90" t="n">
        <v>27.28</v>
      </c>
      <c r="E28" s="90" t="s">
        <v>114</v>
      </c>
      <c r="F28" s="89" t="n">
        <v>2</v>
      </c>
      <c r="G28" s="148" t="n">
        <v>0</v>
      </c>
      <c r="H28" s="148" t="n">
        <v>0</v>
      </c>
      <c r="I28" s="148" t="n">
        <v>0</v>
      </c>
      <c r="J28" s="148" t="n">
        <v>0</v>
      </c>
      <c r="K28" s="148" t="n">
        <v>0</v>
      </c>
      <c r="L28" s="148" t="n">
        <v>0</v>
      </c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3.8" hidden="false" customHeight="false" outlineLevel="0" collapsed="false">
      <c r="A29" s="88" t="s">
        <v>131</v>
      </c>
      <c r="B29" s="89" t="s">
        <v>132</v>
      </c>
      <c r="C29" s="90" t="s">
        <v>122</v>
      </c>
      <c r="D29" s="90" t="s">
        <v>176</v>
      </c>
      <c r="E29" s="98" t="s">
        <v>133</v>
      </c>
      <c r="F29" s="89" t="n">
        <v>7</v>
      </c>
      <c r="G29" s="148" t="n">
        <v>0</v>
      </c>
      <c r="H29" s="148" t="n">
        <v>0</v>
      </c>
      <c r="I29" s="148" t="n">
        <v>0</v>
      </c>
      <c r="J29" s="148" t="n">
        <v>0</v>
      </c>
      <c r="K29" s="148" t="n">
        <v>0</v>
      </c>
      <c r="L29" s="148" t="n">
        <v>0</v>
      </c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3.8" hidden="false" customHeight="false" outlineLevel="0" collapsed="false">
      <c r="A30" s="88" t="s">
        <v>177</v>
      </c>
      <c r="B30" s="89" t="s">
        <v>132</v>
      </c>
      <c r="C30" s="90" t="s">
        <v>122</v>
      </c>
      <c r="D30" s="90" t="s">
        <v>178</v>
      </c>
      <c r="E30" s="98" t="s">
        <v>133</v>
      </c>
      <c r="F30" s="89" t="n">
        <v>9</v>
      </c>
      <c r="G30" s="148" t="n">
        <v>0</v>
      </c>
      <c r="H30" s="148" t="n">
        <v>0</v>
      </c>
      <c r="I30" s="148" t="n">
        <v>0</v>
      </c>
      <c r="J30" s="148" t="n">
        <v>0</v>
      </c>
      <c r="K30" s="148" t="n">
        <v>0</v>
      </c>
      <c r="L30" s="148" t="n">
        <v>0</v>
      </c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26" hidden="false" customHeight="true" outlineLevel="0" collapsed="false">
      <c r="A31" s="150" t="s">
        <v>179</v>
      </c>
      <c r="B31" s="151" t="s">
        <v>42</v>
      </c>
      <c r="C31" s="152" t="s">
        <v>122</v>
      </c>
      <c r="D31" s="152"/>
      <c r="E31" s="152"/>
      <c r="F31" s="153" t="n">
        <f aca="false">SUM(F15:F27)+F28</f>
        <v>27</v>
      </c>
      <c r="G31" s="141"/>
      <c r="H31" s="141"/>
      <c r="I31" s="0"/>
      <c r="J31" s="141"/>
      <c r="K31" s="141"/>
      <c r="L31" s="154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26" hidden="false" customHeight="true" outlineLevel="0" collapsed="false">
      <c r="A32" s="150" t="s">
        <v>180</v>
      </c>
      <c r="B32" s="152" t="s">
        <v>181</v>
      </c>
      <c r="C32" s="152" t="s">
        <v>122</v>
      </c>
      <c r="D32" s="152"/>
      <c r="E32" s="152"/>
      <c r="F32" s="153" t="n">
        <v>16</v>
      </c>
      <c r="G32" s="141"/>
      <c r="H32" s="141"/>
      <c r="I32" s="141"/>
      <c r="J32" s="141"/>
      <c r="K32" s="141"/>
      <c r="L32" s="154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26" hidden="false" customHeight="true" outlineLevel="0" collapsed="false">
      <c r="A33" s="150" t="s">
        <v>182</v>
      </c>
      <c r="B33" s="152" t="s">
        <v>42</v>
      </c>
      <c r="C33" s="152" t="s">
        <v>113</v>
      </c>
      <c r="D33" s="152"/>
      <c r="E33" s="152"/>
      <c r="F33" s="153" t="n">
        <f aca="false">SUM(F4:F7)</f>
        <v>9</v>
      </c>
      <c r="G33" s="141"/>
      <c r="H33" s="141"/>
      <c r="I33" s="141"/>
      <c r="J33" s="141"/>
      <c r="K33" s="141"/>
      <c r="L33" s="154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26" hidden="false" customHeight="true" outlineLevel="0" collapsed="false">
      <c r="A34" s="75" t="str">
        <f aca="false">'Акт сдачи-приемки'!A18</f>
        <v>Итого средств учета для летающих насекомых</v>
      </c>
      <c r="B34" s="152" t="s">
        <v>42</v>
      </c>
      <c r="C34" s="152" t="s">
        <v>43</v>
      </c>
      <c r="D34" s="152"/>
      <c r="E34" s="152"/>
      <c r="F34" s="153" t="n">
        <f aca="false">SUM(F8:F14)</f>
        <v>8</v>
      </c>
      <c r="G34" s="141"/>
      <c r="H34" s="141"/>
      <c r="I34" s="141"/>
      <c r="J34" s="141"/>
      <c r="K34" s="141"/>
      <c r="L34" s="154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4" hidden="true" customHeight="true" outlineLevel="0" collapsed="false">
      <c r="A35" s="150" t="s">
        <v>183</v>
      </c>
      <c r="B35" s="150"/>
      <c r="C35" s="150"/>
      <c r="D35" s="150"/>
      <c r="E35" s="150"/>
      <c r="F35" s="150" t="e">
        <f aca="false">SUM(#REF!)</f>
        <v>#REF!</v>
      </c>
      <c r="G35" s="152" t="n">
        <v>0</v>
      </c>
      <c r="H35" s="141"/>
      <c r="I35" s="141"/>
      <c r="J35" s="141"/>
      <c r="K35" s="141"/>
      <c r="L35" s="141"/>
      <c r="M35" s="155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4" hidden="true" customHeight="true" outlineLevel="0" collapsed="false">
      <c r="A36" s="150" t="s">
        <v>184</v>
      </c>
      <c r="B36" s="150"/>
      <c r="C36" s="150"/>
      <c r="D36" s="150"/>
      <c r="E36" s="150"/>
      <c r="F36" s="150" t="e">
        <f aca="false">SUM(#REF!)</f>
        <v>#REF!</v>
      </c>
      <c r="G36" s="150"/>
      <c r="H36" s="152" t="n">
        <v>0</v>
      </c>
      <c r="I36" s="141"/>
      <c r="J36" s="141"/>
      <c r="K36" s="141"/>
      <c r="L36" s="141"/>
      <c r="M36" s="155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4" hidden="true" customHeight="true" outlineLevel="0" collapsed="false">
      <c r="A37" s="150" t="s">
        <v>185</v>
      </c>
      <c r="B37" s="150"/>
      <c r="C37" s="150"/>
      <c r="D37" s="150"/>
      <c r="E37" s="150"/>
      <c r="F37" s="150"/>
      <c r="G37" s="150"/>
      <c r="H37" s="150"/>
      <c r="I37" s="156" t="n">
        <v>0</v>
      </c>
      <c r="J37" s="141"/>
      <c r="K37" s="141"/>
      <c r="L37" s="141"/>
      <c r="M37" s="155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4" hidden="true" customHeight="true" outlineLevel="0" collapsed="false">
      <c r="A38" s="150" t="s">
        <v>186</v>
      </c>
      <c r="B38" s="150"/>
      <c r="C38" s="150"/>
      <c r="D38" s="150"/>
      <c r="E38" s="150"/>
      <c r="F38" s="150"/>
      <c r="G38" s="150"/>
      <c r="H38" s="150"/>
      <c r="I38" s="150"/>
      <c r="J38" s="156"/>
      <c r="K38" s="141"/>
      <c r="L38" s="141"/>
      <c r="M38" s="155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s="157" customFormat="true" ht="14" hidden="true" customHeight="true" outlineLevel="0" collapsed="false">
      <c r="A39" s="150" t="s">
        <v>187</v>
      </c>
      <c r="B39" s="150"/>
      <c r="C39" s="150"/>
      <c r="D39" s="150"/>
      <c r="E39" s="150"/>
      <c r="F39" s="150"/>
      <c r="G39" s="150"/>
      <c r="H39" s="150"/>
      <c r="I39" s="150"/>
      <c r="J39" s="150"/>
      <c r="K39" s="156" t="n">
        <v>0</v>
      </c>
      <c r="L39" s="141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5"/>
      <c r="AU39" s="155"/>
      <c r="AV39" s="155"/>
      <c r="AW39" s="155"/>
      <c r="AX39" s="155"/>
      <c r="AY39" s="155"/>
      <c r="AZ39" s="155"/>
      <c r="BA39" s="155"/>
      <c r="BB39" s="155"/>
      <c r="BC39" s="155"/>
      <c r="BD39" s="155"/>
      <c r="BE39" s="155"/>
      <c r="BF39" s="155"/>
      <c r="BG39" s="155"/>
      <c r="BH39" s="155"/>
      <c r="BI39" s="155"/>
      <c r="BJ39" s="155"/>
    </row>
    <row r="40" customFormat="false" ht="14" hidden="true" customHeight="true" outlineLevel="0" collapsed="false">
      <c r="A40" s="150" t="s">
        <v>188</v>
      </c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6" t="n">
        <v>0</v>
      </c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5"/>
      <c r="BJ40" s="155"/>
    </row>
    <row r="41" customFormat="false" ht="13.8" hidden="false" customHeight="false" outlineLevel="0" collapsed="false">
      <c r="A41" s="158"/>
      <c r="B41" s="141"/>
      <c r="C41" s="141"/>
      <c r="D41" s="141"/>
      <c r="E41" s="159"/>
      <c r="F41" s="159"/>
      <c r="G41" s="141"/>
      <c r="H41" s="141"/>
      <c r="I41" s="141"/>
      <c r="J41" s="141"/>
      <c r="K41" s="141"/>
      <c r="L41" s="142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BD41" s="155"/>
      <c r="BE41" s="155"/>
      <c r="BF41" s="155"/>
      <c r="BG41" s="155"/>
      <c r="BH41" s="155"/>
      <c r="BI41" s="155"/>
      <c r="BJ41" s="155"/>
    </row>
    <row r="42" customFormat="false" ht="12.8" hidden="false" customHeight="false" outlineLevel="0" collapsed="false">
      <c r="A42" s="160" t="s">
        <v>189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</row>
    <row r="43" customFormat="false" ht="12.8" hidden="false" customHeight="false" outlineLevel="0" collapsed="false">
      <c r="A43" s="160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</row>
    <row r="44" customFormat="false" ht="13.8" hidden="false" customHeight="false" outlineLevel="0" collapsed="false">
      <c r="A44" s="161" t="str">
        <f aca="false">Обложка!A34</f>
        <v>Составил:</v>
      </c>
      <c r="G44" s="2"/>
      <c r="H44" s="142"/>
      <c r="I44" s="162" t="s">
        <v>190</v>
      </c>
      <c r="J44" s="162"/>
      <c r="K44" s="162"/>
      <c r="L44" s="162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</row>
    <row r="45" customFormat="false" ht="13.8" hidden="false" customHeight="false" outlineLevel="0" collapsed="false">
      <c r="A45" s="161" t="str">
        <f aca="false">Обложка!A35</f>
        <v>Специалист по пест контролю ООО «Альфадез»</v>
      </c>
      <c r="G45" s="139" t="s">
        <v>191</v>
      </c>
      <c r="H45" s="2"/>
      <c r="J45" s="2"/>
      <c r="K45" s="2"/>
      <c r="L45" s="2"/>
    </row>
    <row r="46" customFormat="false" ht="13.8" hidden="false" customHeight="false" outlineLevel="0" collapsed="false">
      <c r="A46" s="142"/>
      <c r="H46" s="142"/>
      <c r="J46" s="2"/>
      <c r="K46" s="2"/>
      <c r="L46" s="2"/>
    </row>
    <row r="47" customFormat="false" ht="13.8" hidden="false" customHeight="false" outlineLevel="0" collapsed="false">
      <c r="A47" s="142"/>
      <c r="H47" s="142"/>
      <c r="J47" s="2"/>
      <c r="K47" s="2"/>
      <c r="L47" s="2"/>
    </row>
    <row r="48" customFormat="false" ht="13.8" hidden="false" customHeight="false" outlineLevel="0" collapsed="false">
      <c r="A48" s="161" t="str">
        <f aca="false">Обложка!A39</f>
        <v>Согласовано:</v>
      </c>
      <c r="H48" s="142"/>
      <c r="J48" s="2"/>
      <c r="K48" s="2"/>
      <c r="L48" s="2"/>
    </row>
    <row r="49" customFormat="false" ht="13.8" hidden="false" customHeight="true" outlineLevel="0" collapsed="false">
      <c r="A49" s="161" t="str">
        <f aca="false">Обложка!A40</f>
        <v>Начальник отдела гигиены</v>
      </c>
      <c r="H49" s="142"/>
      <c r="J49" s="163" t="s">
        <v>192</v>
      </c>
      <c r="K49" s="163"/>
      <c r="L49" s="163"/>
    </row>
  </sheetData>
  <autoFilter ref="A3:L40">
    <filterColumn colId="1">
      <filters>
        <filter val="2 контур"/>
        <filter val="3 контур"/>
      </filters>
    </filterColumn>
  </autoFilter>
  <mergeCells count="13">
    <mergeCell ref="A1:L1"/>
    <mergeCell ref="C31:E31"/>
    <mergeCell ref="C32:E32"/>
    <mergeCell ref="C33:E33"/>
    <mergeCell ref="C34:E34"/>
    <mergeCell ref="A35:F35"/>
    <mergeCell ref="A36:G36"/>
    <mergeCell ref="A37:H37"/>
    <mergeCell ref="A38:I38"/>
    <mergeCell ref="A39:J39"/>
    <mergeCell ref="A40:K40"/>
    <mergeCell ref="I44:L44"/>
    <mergeCell ref="J49:L49"/>
  </mergeCells>
  <printOptions headings="false" gridLines="false" gridLinesSet="true" horizontalCentered="false" verticalCentered="false"/>
  <pageMargins left="0.398611111111111" right="0.130555555555556" top="0.649305555555556" bottom="0.7375" header="0.511805555555555" footer="0.511805555555555"/>
  <pageSetup paperSize="9" scale="65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4212</TotalTime>
  <Application>LibreOffice/5.1.6.2$Linux_X86_64 LibreOffice_project/10m0$Build-2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2017-09-01T11:55:00Z</dcterms:created>
  <dc:creator>Хвалина Светлана Владимировна</dc:creator>
  <dc:description/>
  <dc:language>ru-RU</dc:language>
  <cp:lastModifiedBy/>
  <cp:lastPrinted>2025-02-04T04:22:37Z</cp:lastPrinted>
  <dcterms:modified xsi:type="dcterms:W3CDTF">2025-02-04T04:28:29Z</dcterms:modified>
  <cp:revision>485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15.0000</vt:lpwstr>
  </property>
  <property fmtid="{D5CDD505-2E9C-101B-9397-08002B2CF9AE}" pid="3" name="HyperlinksChanged">
    <vt:bool>0</vt:bool>
  </property>
  <property fmtid="{D5CDD505-2E9C-101B-9397-08002B2CF9AE}" pid="4" name="LinksUpToDate">
    <vt:bool>0</vt:bool>
  </property>
  <property fmtid="{D5CDD505-2E9C-101B-9397-08002B2CF9AE}" pid="5" name="ScaleCrop">
    <vt:bool>0</vt:bool>
  </property>
  <property fmtid="{D5CDD505-2E9C-101B-9397-08002B2CF9AE}" pid="6" name="ShareDoc">
    <vt:bool>0</vt:bool>
  </property>
  <property fmtid="{D5CDD505-2E9C-101B-9397-08002B2CF9AE}" pid="7" name="qrichtext">
    <vt:lpwstr>1</vt:lpwstr>
  </property>
</Properties>
</file>